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285" yWindow="-195" windowWidth="11400" windowHeight="10890" activeTab="1"/>
  </bookViews>
  <sheets>
    <sheet name="ЖБ изделия" sheetId="2" r:id="rId1"/>
    <sheet name="ПБ 1200 мм" sheetId="3" r:id="rId2"/>
    <sheet name="ПБ 1500 мм" sheetId="4" r:id="rId3"/>
  </sheets>
  <definedNames>
    <definedName name="Excel_BuiltIn_Print_Area_1">#REF!</definedName>
    <definedName name="Excel_BuiltIn_Print_Area_1_1">#REF!</definedName>
  </definedNames>
  <calcPr calcId="125725"/>
</workbook>
</file>

<file path=xl/calcChain.xml><?xml version="1.0" encoding="utf-8"?>
<calcChain xmlns="http://schemas.openxmlformats.org/spreadsheetml/2006/main">
  <c r="I99" i="3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6"/>
  <c r="I35"/>
  <c r="I34"/>
  <c r="I33"/>
  <c r="I32"/>
  <c r="I31"/>
  <c r="I30"/>
  <c r="I29"/>
  <c r="I28"/>
  <c r="I27"/>
  <c r="I91" i="4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F92" i="2"/>
  <c r="F93"/>
  <c r="F94"/>
  <c r="F95"/>
  <c r="F91"/>
  <c r="A12"/>
  <c r="A13"/>
  <c r="A14"/>
  <c r="A15"/>
  <c r="A16"/>
  <c r="A17"/>
  <c r="A18"/>
  <c r="A19"/>
  <c r="A20"/>
  <c r="A21"/>
  <c r="A22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8"/>
  <c r="A49"/>
  <c r="A50"/>
  <c r="A51"/>
  <c r="A52"/>
  <c r="A53"/>
  <c r="K10"/>
  <c r="K11"/>
  <c r="K12"/>
  <c r="K13"/>
  <c r="K14"/>
  <c r="K15"/>
  <c r="K16"/>
  <c r="K17"/>
  <c r="K18"/>
  <c r="K19"/>
  <c r="K21"/>
  <c r="K22"/>
  <c r="K23"/>
  <c r="K25"/>
  <c r="K26"/>
  <c r="K27"/>
  <c r="K28"/>
  <c r="K29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A58"/>
  <c r="A59"/>
  <c r="A60"/>
  <c r="A61"/>
  <c r="A62"/>
  <c r="A63"/>
  <c r="A64"/>
  <c r="A65"/>
  <c r="A66"/>
  <c r="A67"/>
  <c r="A68"/>
  <c r="A69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7"/>
  <c r="A118"/>
  <c r="A119"/>
  <c r="A120"/>
  <c r="A121"/>
  <c r="A123"/>
  <c r="A124"/>
  <c r="A125"/>
  <c r="A126"/>
  <c r="A128"/>
  <c r="A129"/>
  <c r="A130"/>
  <c r="A131"/>
  <c r="A132"/>
  <c r="A133"/>
  <c r="A134"/>
  <c r="A135"/>
  <c r="A13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5"/>
  <c r="K86"/>
  <c r="K87"/>
  <c r="K88"/>
  <c r="K89"/>
  <c r="K90"/>
  <c r="K91"/>
  <c r="K93"/>
  <c r="K94"/>
  <c r="K95"/>
  <c r="K96"/>
  <c r="K97"/>
  <c r="K98"/>
  <c r="K99"/>
  <c r="K100"/>
  <c r="K101"/>
  <c r="K102"/>
  <c r="K103"/>
  <c r="K104"/>
  <c r="K105"/>
  <c r="K106"/>
  <c r="K107"/>
  <c r="K109"/>
  <c r="K110"/>
  <c r="K111"/>
  <c r="K112"/>
  <c r="K113"/>
  <c r="K114"/>
  <c r="K116"/>
  <c r="K117"/>
  <c r="K118"/>
  <c r="K119"/>
  <c r="K120"/>
  <c r="K121"/>
  <c r="K122"/>
  <c r="K123"/>
  <c r="K124"/>
  <c r="K125"/>
  <c r="K127"/>
  <c r="K128"/>
  <c r="K129"/>
  <c r="K131"/>
  <c r="K132"/>
  <c r="K133"/>
  <c r="K134"/>
</calcChain>
</file>

<file path=xl/sharedStrings.xml><?xml version="1.0" encoding="utf-8"?>
<sst xmlns="http://schemas.openxmlformats.org/spreadsheetml/2006/main" count="485" uniqueCount="449">
  <si>
    <t>Утверждаю</t>
  </si>
  <si>
    <t>№ п/п</t>
  </si>
  <si>
    <t>Наименование изделий</t>
  </si>
  <si>
    <t>Длина  мм</t>
  </si>
  <si>
    <t>Ширина  мм</t>
  </si>
  <si>
    <t>Высота  мм</t>
  </si>
  <si>
    <t>Объем м3</t>
  </si>
  <si>
    <t>Отпускная цена, руб. с НДС 18%</t>
  </si>
  <si>
    <t>БЛОКИ БЕТОННЫЕ</t>
  </si>
  <si>
    <t>ФБС 24.3.6-т</t>
  </si>
  <si>
    <t>1 ЛМ27.11.14-4</t>
  </si>
  <si>
    <t>ФБС 24.4.6-т</t>
  </si>
  <si>
    <t>1 ЛМ 30.11.15-4</t>
  </si>
  <si>
    <t>ФБС 24.5.6-т</t>
  </si>
  <si>
    <t>ЛМ 34.13.16,5-5ш</t>
  </si>
  <si>
    <t>ФБС 24.6.6-т</t>
  </si>
  <si>
    <t>2 ЛП 22.15-4-к</t>
  </si>
  <si>
    <t>ФБС 24.7.6-т</t>
  </si>
  <si>
    <t>2 ЛП22.15.в-4-к</t>
  </si>
  <si>
    <t>ФБС 12.3.6-т</t>
  </si>
  <si>
    <t>2 ЛП22.18-4-к</t>
  </si>
  <si>
    <t>ФБС 12.4.6-т</t>
  </si>
  <si>
    <t>2 ЛП22.18в-4-к</t>
  </si>
  <si>
    <t>ФБС 12.5.6-т</t>
  </si>
  <si>
    <t>ЛЕСТНИЧНЫЕ СТУПЕНИ</t>
  </si>
  <si>
    <t>ФБС 12.6.6-т</t>
  </si>
  <si>
    <t>ЛС 11-1</t>
  </si>
  <si>
    <t>ЛС 12-1</t>
  </si>
  <si>
    <t>ФБС 9.3.6-т</t>
  </si>
  <si>
    <t>ЛС 14-1</t>
  </si>
  <si>
    <t>ФБС 9.4.6-т</t>
  </si>
  <si>
    <t>ФБС 9.5.6-т</t>
  </si>
  <si>
    <t>ПЛИТЫ ПЛОСКИЕ</t>
  </si>
  <si>
    <t>ФБС 9.6.6-т</t>
  </si>
  <si>
    <t>П 18-15</t>
  </si>
  <si>
    <t>ФУНДАМЕНТНЫЕ ПОДУШКИ</t>
  </si>
  <si>
    <t>ПЛИТЫ ПУСТОТНЫЕ</t>
  </si>
  <si>
    <t>ФЛ 32.12-2</t>
  </si>
  <si>
    <t>ФЛ 28.12-2</t>
  </si>
  <si>
    <t>ФЛ 24.12-2</t>
  </si>
  <si>
    <t>ФЛ 20.12-2</t>
  </si>
  <si>
    <t>ФЛ 16.24-2</t>
  </si>
  <si>
    <t>ПК 42.15-8т</t>
  </si>
  <si>
    <t>ФЛ 16.12-2</t>
  </si>
  <si>
    <t>ПК 36.15-8т</t>
  </si>
  <si>
    <t>ФЛ 16.8-2</t>
  </si>
  <si>
    <t>ПК 30.15-8т</t>
  </si>
  <si>
    <t>ФЛ 14.24-2</t>
  </si>
  <si>
    <t>ПК 27.15-8т</t>
  </si>
  <si>
    <t>ФЛ 14.12-2</t>
  </si>
  <si>
    <t>ПК 24.15-8т</t>
  </si>
  <si>
    <t>ФЛ 14.8-2</t>
  </si>
  <si>
    <t>ФЛ 12.24-2</t>
  </si>
  <si>
    <t>ФЛ 12.12-2</t>
  </si>
  <si>
    <t>ФЛ 12.8-2</t>
  </si>
  <si>
    <t>ФЛ 10.24-2</t>
  </si>
  <si>
    <t>ФЛ 10.12-2</t>
  </si>
  <si>
    <t>ФЛ 10.8-2</t>
  </si>
  <si>
    <t>ФЛ 8.24-3</t>
  </si>
  <si>
    <t>ПК 42.12-8т</t>
  </si>
  <si>
    <t>ФЛ 8.12-3</t>
  </si>
  <si>
    <t>ПК 36.12-8т</t>
  </si>
  <si>
    <t>ФЛ 6.24-4</t>
  </si>
  <si>
    <t>ПК 30.12-8т</t>
  </si>
  <si>
    <t>ФЛ 6.12-4</t>
  </si>
  <si>
    <t>ПК 27.12-8т</t>
  </si>
  <si>
    <t>ПК 24.12-8т</t>
  </si>
  <si>
    <t>ПЛИТЫ ПЕРЕКРЫТИЙ КОЛОДЦЕВ и КАМЕР</t>
  </si>
  <si>
    <t>ПН 10</t>
  </si>
  <si>
    <t>ПП 10-2</t>
  </si>
  <si>
    <t>ПН 15</t>
  </si>
  <si>
    <t>2 ПП 15-2</t>
  </si>
  <si>
    <t>ПН 20</t>
  </si>
  <si>
    <t>1ПП 20-2</t>
  </si>
  <si>
    <t>ЭЛЕМЕНТЫ ЛОТКОВ</t>
  </si>
  <si>
    <t>ПЕРЕМЫЧКИ БРУСКОВЫЕ</t>
  </si>
  <si>
    <t>Л 2-8</t>
  </si>
  <si>
    <t>8 ПБ13-1п</t>
  </si>
  <si>
    <t>Л 2д-8</t>
  </si>
  <si>
    <t>8 ПБ16-1п</t>
  </si>
  <si>
    <t>Л 4-8</t>
  </si>
  <si>
    <t>Л 4д-8</t>
  </si>
  <si>
    <t>Л 6-8</t>
  </si>
  <si>
    <t>Л 6д-8</t>
  </si>
  <si>
    <t>Л 11-8</t>
  </si>
  <si>
    <t>Л 15-8</t>
  </si>
  <si>
    <t>Л 15д-8</t>
  </si>
  <si>
    <t>Л 16-8</t>
  </si>
  <si>
    <t>Л 17-8</t>
  </si>
  <si>
    <t>ПЛИТЫ КАНАЛЬНЫЕ</t>
  </si>
  <si>
    <t>П 5-8</t>
  </si>
  <si>
    <t>10 ПБ27-37п</t>
  </si>
  <si>
    <t>П 5д-8</t>
  </si>
  <si>
    <t>ПЕРЕМЫЧКИ ПЛИТНЫЕ</t>
  </si>
  <si>
    <t>П 6-15</t>
  </si>
  <si>
    <t>9ПП14-5</t>
  </si>
  <si>
    <t>П 6д-15</t>
  </si>
  <si>
    <t>9ПП17-6</t>
  </si>
  <si>
    <t>П 8-8</t>
  </si>
  <si>
    <t>8 ПП 30-10</t>
  </si>
  <si>
    <t>П 8д-8</t>
  </si>
  <si>
    <t>8 ПП 21-71</t>
  </si>
  <si>
    <t>П 9-15</t>
  </si>
  <si>
    <t>8 ПП 27-71</t>
  </si>
  <si>
    <t>П 9д-15</t>
  </si>
  <si>
    <t>П 11-8</t>
  </si>
  <si>
    <t>ПРГ 32.1.4-4т</t>
  </si>
  <si>
    <t>П 11д-8</t>
  </si>
  <si>
    <t>ПРГ 36.1.4-4т</t>
  </si>
  <si>
    <t>П 15-8</t>
  </si>
  <si>
    <t>ПРГ 60.2.5-4т</t>
  </si>
  <si>
    <t>П 15д-8</t>
  </si>
  <si>
    <t>ПРГ 28.1.3-4т</t>
  </si>
  <si>
    <t>П 16-15</t>
  </si>
  <si>
    <t>ПР 45.4.4-5</t>
  </si>
  <si>
    <t>П 16д-15</t>
  </si>
  <si>
    <t>П 22-15</t>
  </si>
  <si>
    <t>ФУНДАМЕНТНЫЕ БАЛКИ</t>
  </si>
  <si>
    <t>П 22д-15</t>
  </si>
  <si>
    <t>ФБ 6-1</t>
  </si>
  <si>
    <t>СВАИ</t>
  </si>
  <si>
    <t>ФБ 6-10</t>
  </si>
  <si>
    <t>ФБ 6-12</t>
  </si>
  <si>
    <t>ФБ 6-20</t>
  </si>
  <si>
    <t>С 50.30-6</t>
  </si>
  <si>
    <t>ФБ 6-30</t>
  </si>
  <si>
    <t>С 60.30-6</t>
  </si>
  <si>
    <t>ФБ 6-35</t>
  </si>
  <si>
    <t>С 70.30-6</t>
  </si>
  <si>
    <t>ЭЛЕМЕНТЫ ЗАБОРА</t>
  </si>
  <si>
    <t>С 80.30-6</t>
  </si>
  <si>
    <t>П39-2.2.1,6-т</t>
  </si>
  <si>
    <t>С 90.30-6</t>
  </si>
  <si>
    <t>С 100.30-6</t>
  </si>
  <si>
    <t>П 5в</t>
  </si>
  <si>
    <t>С 110.30-8</t>
  </si>
  <si>
    <t>Ф - 1(Ф9.7.4,5-т)</t>
  </si>
  <si>
    <t>С 120.30-8</t>
  </si>
  <si>
    <t>4 ПГ6-4 АIIIвт</t>
  </si>
  <si>
    <t>3 ПГ 12-3АIIIв</t>
  </si>
  <si>
    <t>1 П3-1 АIIIвт</t>
  </si>
  <si>
    <t>1 П3-3 АIIIвт</t>
  </si>
  <si>
    <t>2 П1-2 АIIIвт</t>
  </si>
  <si>
    <t>2 П1-3 АIIIвт</t>
  </si>
  <si>
    <t>ПЛИТЫ ДОРОЖНЫЕ</t>
  </si>
  <si>
    <t>БАЛКИ</t>
  </si>
  <si>
    <t>ПД 2-9,5</t>
  </si>
  <si>
    <t>2 БСП 12-4 АIIIв</t>
  </si>
  <si>
    <t>2 БДР 12-5 АIIIв</t>
  </si>
  <si>
    <t>2 БСО 12-5 АIIIв</t>
  </si>
  <si>
    <t>Масса тон</t>
  </si>
  <si>
    <t>П 4-15</t>
  </si>
  <si>
    <t>ПЛИТЫ РЕБРИСТЫЕ</t>
  </si>
  <si>
    <t>1 П3-2 АIIIвт</t>
  </si>
  <si>
    <t>1 П3-4 АIIIвт</t>
  </si>
  <si>
    <t>ППК 129-29-12</t>
  </si>
  <si>
    <t>ППК 129-29-12-1</t>
  </si>
  <si>
    <t>ППК 129-29-12-2</t>
  </si>
  <si>
    <t>ППК 129.29.15-1</t>
  </si>
  <si>
    <t>ППК 129.29.15-2</t>
  </si>
  <si>
    <t>С 40.30-3</t>
  </si>
  <si>
    <t>С 30.30-3</t>
  </si>
  <si>
    <t>С 60.30-8</t>
  </si>
  <si>
    <t>С 70.30-8</t>
  </si>
  <si>
    <t>С 80.30-8</t>
  </si>
  <si>
    <t>С 100.30-8</t>
  </si>
  <si>
    <t>С 90.30-8</t>
  </si>
  <si>
    <t>ПД 2-6</t>
  </si>
  <si>
    <t>4 ПГ6-6 АIIIвт</t>
  </si>
  <si>
    <t>Высота мм</t>
  </si>
  <si>
    <t>1400*</t>
  </si>
  <si>
    <t>1500*</t>
  </si>
  <si>
    <t>1950*</t>
  </si>
  <si>
    <t>ПРОГОНЫ и РИГЕЛЯ</t>
  </si>
  <si>
    <t>Р 2-72-56</t>
  </si>
  <si>
    <t>РДП(РОП) 4-68-70</t>
  </si>
  <si>
    <t>Р1-3 АIV</t>
  </si>
  <si>
    <t>Р3-3 АIV</t>
  </si>
  <si>
    <t>ПТ 12,5-11.9</t>
  </si>
  <si>
    <t>ПТ 12,5-13.13</t>
  </si>
  <si>
    <t>ПТ 12,5-16.14</t>
  </si>
  <si>
    <t>ПТ 12,5-8.6</t>
  </si>
  <si>
    <t>Б 49-3</t>
  </si>
  <si>
    <t>РДП(РОП) 4-56-70</t>
  </si>
  <si>
    <t>РДП(РОП) 6-86-90</t>
  </si>
  <si>
    <t>РДП(РОП) 6-56-70</t>
  </si>
  <si>
    <t>Б 44-1</t>
  </si>
  <si>
    <t>ИБ 6-3</t>
  </si>
  <si>
    <t>Л 11-11</t>
  </si>
  <si>
    <t>ПДН-14 (ПАГ-14)</t>
  </si>
  <si>
    <t>2П60.20-30А5*</t>
  </si>
  <si>
    <t>Отпускная цена, руб. с НДС 20%</t>
  </si>
  <si>
    <t>2 ПБ 13-1п</t>
  </si>
  <si>
    <t>2 ПБ 19-3 п</t>
  </si>
  <si>
    <t>2 ПБ 25-3п</t>
  </si>
  <si>
    <t>3 ПБ 21-8п</t>
  </si>
  <si>
    <t>3 ПБ 25-8</t>
  </si>
  <si>
    <t>3 ПБ16-37п</t>
  </si>
  <si>
    <t>3 ПБ13-37п</t>
  </si>
  <si>
    <t>5 ПБ21-27п</t>
  </si>
  <si>
    <t>5 ПБ25-37п</t>
  </si>
  <si>
    <t>5 ПБ27-37п</t>
  </si>
  <si>
    <t>5 ПБ30-37п</t>
  </si>
  <si>
    <t>Б31м</t>
  </si>
  <si>
    <t>БУ31-1М</t>
  </si>
  <si>
    <t>7 ПП 12-3</t>
  </si>
  <si>
    <t>ПО2</t>
  </si>
  <si>
    <t>ПО3</t>
  </si>
  <si>
    <t>ПО4</t>
  </si>
  <si>
    <t>С 40.35-3</t>
  </si>
  <si>
    <t>С80.35-8</t>
  </si>
  <si>
    <t>С60.35-6</t>
  </si>
  <si>
    <t>С100.35-9</t>
  </si>
  <si>
    <t>С110.35-9</t>
  </si>
  <si>
    <t>ЭЛЕМЕНТЫ КОЛЕЦ</t>
  </si>
  <si>
    <r>
      <t xml:space="preserve">9 ПБ16-37п </t>
    </r>
    <r>
      <rPr>
        <sz val="9"/>
        <color indexed="9"/>
        <rFont val="Times New Roman"/>
        <family val="1"/>
        <charset val="204"/>
      </rPr>
      <t>(БУ 15м)</t>
    </r>
  </si>
  <si>
    <r>
      <t>9 ПБ18-8п</t>
    </r>
    <r>
      <rPr>
        <sz val="9"/>
        <color indexed="9"/>
        <rFont val="Times New Roman"/>
        <family val="1"/>
        <charset val="204"/>
      </rPr>
      <t xml:space="preserve"> (БУ 19бм)</t>
    </r>
  </si>
  <si>
    <r>
      <t xml:space="preserve">9 ПБ22-3п </t>
    </r>
    <r>
      <rPr>
        <sz val="9"/>
        <color indexed="9"/>
        <rFont val="Times New Roman"/>
        <family val="1"/>
        <charset val="204"/>
      </rPr>
      <t>(Б 22м)</t>
    </r>
  </si>
  <si>
    <r>
      <t xml:space="preserve">9 ПБ25-3п </t>
    </r>
    <r>
      <rPr>
        <sz val="9"/>
        <color indexed="9"/>
        <rFont val="Times New Roman"/>
        <family val="1"/>
        <charset val="204"/>
      </rPr>
      <t>(Б 24м)</t>
    </r>
  </si>
  <si>
    <r>
      <t>9 ПБ26-4п</t>
    </r>
    <r>
      <rPr>
        <sz val="9"/>
        <color indexed="9"/>
        <rFont val="Times New Roman"/>
        <family val="1"/>
        <charset val="204"/>
      </rPr>
      <t xml:space="preserve"> (Б 27м)</t>
    </r>
  </si>
  <si>
    <r>
      <t>9 ПБ27-8п</t>
    </r>
    <r>
      <rPr>
        <sz val="9"/>
        <color indexed="9"/>
        <rFont val="Times New Roman"/>
        <family val="1"/>
        <charset val="204"/>
      </rPr>
      <t xml:space="preserve"> (БУ 27бм)</t>
    </r>
  </si>
  <si>
    <r>
      <t>10 ПБ18-27п</t>
    </r>
    <r>
      <rPr>
        <sz val="9"/>
        <color indexed="9"/>
        <rFont val="Times New Roman"/>
        <family val="1"/>
        <charset val="204"/>
      </rPr>
      <t xml:space="preserve"> (БУ 19ам)</t>
    </r>
  </si>
  <si>
    <r>
      <t xml:space="preserve">10 ПБ25-37п </t>
    </r>
    <r>
      <rPr>
        <sz val="9"/>
        <color indexed="9"/>
        <rFont val="Times New Roman"/>
        <family val="1"/>
        <charset val="204"/>
      </rPr>
      <t>(БУ 24м)</t>
    </r>
  </si>
  <si>
    <r>
      <t xml:space="preserve">10 ПБ25-27ап </t>
    </r>
    <r>
      <rPr>
        <sz val="9"/>
        <color indexed="9"/>
        <rFont val="Times New Roman"/>
        <family val="1"/>
        <charset val="204"/>
      </rPr>
      <t>(БУ 24ам)</t>
    </r>
  </si>
  <si>
    <r>
      <t xml:space="preserve">10 ПБ27-27ап </t>
    </r>
    <r>
      <rPr>
        <sz val="9"/>
        <color indexed="9"/>
        <rFont val="Times New Roman"/>
        <family val="1"/>
        <charset val="204"/>
      </rPr>
      <t>(БУ 27ам)</t>
    </r>
  </si>
  <si>
    <t>ЛП 28-15-5</t>
  </si>
  <si>
    <t>ЛП 28-15-5-1(3060)</t>
  </si>
  <si>
    <t>360(270)</t>
  </si>
  <si>
    <t>2П30-15</t>
  </si>
  <si>
    <t>ПО1</t>
  </si>
  <si>
    <t>ЛМ 30-12-15-5ш</t>
  </si>
  <si>
    <t>ПБК 24.13-6а</t>
  </si>
  <si>
    <t>ПБК 27.13-6а</t>
  </si>
  <si>
    <t>ПБК 33.13-6а</t>
  </si>
  <si>
    <t>ПБК 36.13-6а</t>
  </si>
  <si>
    <t>ЛЕСТНИЧНЫЕ МАРШИ и ПЛОЩАДКИ  *   -высота проекции</t>
  </si>
  <si>
    <t>С 40.20-3</t>
  </si>
  <si>
    <t>С 30.20-3</t>
  </si>
  <si>
    <t>С 30.15-1</t>
  </si>
  <si>
    <t>С 40.15-1</t>
  </si>
  <si>
    <t>С 50.20-3</t>
  </si>
  <si>
    <t>Директор</t>
  </si>
  <si>
    <t>ООО "АЗИМУТ-СТРОЙ"</t>
  </si>
  <si>
    <t>Е.С. Кузнецов___________</t>
  </si>
  <si>
    <t>с «17» март 2020 г.</t>
  </si>
  <si>
    <t xml:space="preserve"> ПРАЙС-ЛИСТ НА СБОРНЫЕ ЖЕЛЕЗОБЕТОННЫЕ ИЗДЕЛИЯ 76Beton.ru</t>
  </si>
  <si>
    <t xml:space="preserve">Отдел продаж: 8(920)109-74-47 , 8(995)128-12-24  e-mail: azimut-stroy2020@inbox.ru ,site: 76beton.ru </t>
  </si>
  <si>
    <t>БАЛКОННЫЕ ПЛИТЫ</t>
  </si>
  <si>
    <t xml:space="preserve">ПБ 106-12-3 </t>
  </si>
  <si>
    <t xml:space="preserve">ПБ 105-12-3 </t>
  </si>
  <si>
    <t xml:space="preserve">ПБ 104-12-3 </t>
  </si>
  <si>
    <t xml:space="preserve">ПБ 103-12-3 </t>
  </si>
  <si>
    <t>ПБ 102-12-4.5</t>
  </si>
  <si>
    <t>ПБ 101-12-4.5</t>
  </si>
  <si>
    <t>ПБ 100-12-4.5</t>
  </si>
  <si>
    <t>ПБ 99-12-4.5</t>
  </si>
  <si>
    <t>ПБ 98-12-4.5</t>
  </si>
  <si>
    <t>ПБ 97-12-4.5</t>
  </si>
  <si>
    <t>ПБ 96-12-6</t>
  </si>
  <si>
    <t xml:space="preserve">ПБ 95-12-6 </t>
  </si>
  <si>
    <t>ПБ 94-12-6</t>
  </si>
  <si>
    <t>ПБ 93-12-6</t>
  </si>
  <si>
    <t>ПБ 92-12-6</t>
  </si>
  <si>
    <t xml:space="preserve">ПБ 91-12-6 </t>
  </si>
  <si>
    <t>ПБ 90-12-8</t>
  </si>
  <si>
    <t>ПБ 89-12-8</t>
  </si>
  <si>
    <t>ПБ 88-12-8</t>
  </si>
  <si>
    <t>ПБ 87-12-8</t>
  </si>
  <si>
    <t>ПБ 86-12-8</t>
  </si>
  <si>
    <t>ПБ 85-12-8</t>
  </si>
  <si>
    <t>ПБ 84-12-8</t>
  </si>
  <si>
    <t>ПБ 83-12-8</t>
  </si>
  <si>
    <t>ПБ 82-12-8</t>
  </si>
  <si>
    <t>ПБ 81-12-8</t>
  </si>
  <si>
    <t>ПБ 80-12-8</t>
  </si>
  <si>
    <t xml:space="preserve">ПБ 79-12-8 </t>
  </si>
  <si>
    <t xml:space="preserve">ПБ 78-12-8  </t>
  </si>
  <si>
    <t>ПБ 77-12-8</t>
  </si>
  <si>
    <t xml:space="preserve">ПБ 76-12-8 </t>
  </si>
  <si>
    <t>ПБ 75-12-8</t>
  </si>
  <si>
    <t>ПБ 74-12-8</t>
  </si>
  <si>
    <t xml:space="preserve">ПБ 73-12-8 </t>
  </si>
  <si>
    <t xml:space="preserve">ПБ 72-12-8 </t>
  </si>
  <si>
    <t xml:space="preserve">ПБ 71-12-8 </t>
  </si>
  <si>
    <t xml:space="preserve">ПБ 70-12-8 </t>
  </si>
  <si>
    <t xml:space="preserve">ПБ 69-12-8 </t>
  </si>
  <si>
    <t xml:space="preserve">ПБ 68-12-8 </t>
  </si>
  <si>
    <t xml:space="preserve">ПБ 67-12-8 </t>
  </si>
  <si>
    <t>ПБ 66-12-8</t>
  </si>
  <si>
    <t xml:space="preserve">ПБ 65-12-8 </t>
  </si>
  <si>
    <t xml:space="preserve">ПБ 64-12-8 </t>
  </si>
  <si>
    <t>ПБ 63-12-8</t>
  </si>
  <si>
    <t xml:space="preserve">ПБ 62-12-8 </t>
  </si>
  <si>
    <t>ПБ 61-12-8</t>
  </si>
  <si>
    <t>ПБ 60-12-8</t>
  </si>
  <si>
    <t>ПБ 59-12-8</t>
  </si>
  <si>
    <t>ПБ 58-12-8</t>
  </si>
  <si>
    <t>ПБ 57-12-8</t>
  </si>
  <si>
    <t>ПБ 56-12-8</t>
  </si>
  <si>
    <t>ПБ 55-12-8</t>
  </si>
  <si>
    <t>ПБ 54-12-8</t>
  </si>
  <si>
    <t>ПБ 53-12-8</t>
  </si>
  <si>
    <t xml:space="preserve">ПБ 52-12-8 </t>
  </si>
  <si>
    <t>ПБ 51-12-8</t>
  </si>
  <si>
    <t>ПБ 50-12-8</t>
  </si>
  <si>
    <t>ПБ 49-12-8</t>
  </si>
  <si>
    <t xml:space="preserve">ПБ 48-12-8 </t>
  </si>
  <si>
    <t>ПБ 47-12-8</t>
  </si>
  <si>
    <t>ПБ 46-12-8</t>
  </si>
  <si>
    <t>ПБ 45-12-8</t>
  </si>
  <si>
    <t xml:space="preserve">ПБ 44-12-8 </t>
  </si>
  <si>
    <t>ПБ 43-12-8</t>
  </si>
  <si>
    <t>ПБ 42-12-8</t>
  </si>
  <si>
    <t>ПБ 41-12-8</t>
  </si>
  <si>
    <t>ПБ 40-12-8</t>
  </si>
  <si>
    <t>ПБ 39-12-8</t>
  </si>
  <si>
    <t>ПБ 38-12-8</t>
  </si>
  <si>
    <t>ПБ 37-12-8</t>
  </si>
  <si>
    <t>ПБ 36-12-8</t>
  </si>
  <si>
    <t>ПБ 35-12-8</t>
  </si>
  <si>
    <t>ПБ 34-12-8</t>
  </si>
  <si>
    <t>ПБ 33-12-8</t>
  </si>
  <si>
    <t>ПБ 32-12-8</t>
  </si>
  <si>
    <t>ПБ 31-12-8</t>
  </si>
  <si>
    <t>ПБ 30-12-8</t>
  </si>
  <si>
    <t>ПБ 29-12-8</t>
  </si>
  <si>
    <t>ПБ 28-12-8</t>
  </si>
  <si>
    <t>ПБ 27-12-8</t>
  </si>
  <si>
    <t>ПБ 26-12-8</t>
  </si>
  <si>
    <t>ПБ 25-12-8</t>
  </si>
  <si>
    <t>ПБ 24-12-8</t>
  </si>
  <si>
    <t>ПБ 23-12-8</t>
  </si>
  <si>
    <t>ПБ 22-12-8</t>
  </si>
  <si>
    <t>ПБ 21-12-8</t>
  </si>
  <si>
    <t>ПБ 20-12-8</t>
  </si>
  <si>
    <t>ПБ 19-12-8</t>
  </si>
  <si>
    <t>ПБ 18-12-8</t>
  </si>
  <si>
    <t>ФП-1 (40х40х20)</t>
  </si>
  <si>
    <t>ФП-2 (50х50х20)</t>
  </si>
  <si>
    <t>ФП-3 (40х40х40)</t>
  </si>
  <si>
    <t>ПК 72.15-8 АтVт</t>
  </si>
  <si>
    <t>ПК 63.15-8 АтVт</t>
  </si>
  <si>
    <t>ПК 60.15-8 АтVт</t>
  </si>
  <si>
    <t>ПК 57.15-8 АтVт</t>
  </si>
  <si>
    <t>ПК 54.15-8 АтVт</t>
  </si>
  <si>
    <t>ПК 51.15-8 АтVт</t>
  </si>
  <si>
    <t>ПК 48.15-8 АтVт</t>
  </si>
  <si>
    <t>ПК 72.12-8 АтVт</t>
  </si>
  <si>
    <t>ПК 63.12-8 АтVт</t>
  </si>
  <si>
    <t>ПК 60.12-8 АтVт</t>
  </si>
  <si>
    <t>ПК 57.12-8 АтVт</t>
  </si>
  <si>
    <t>ПК 54.12-8 АтVт</t>
  </si>
  <si>
    <t>ПК 51.12-8 АтVт</t>
  </si>
  <si>
    <t>ПК 48.12-8 АтVт</t>
  </si>
  <si>
    <t>4 ПВ6-4 АIIIвт-10</t>
  </si>
  <si>
    <t>С 6 (С35.2,5.1,6-т)</t>
  </si>
  <si>
    <r>
      <t>9 ПБ13-37п</t>
    </r>
    <r>
      <rPr>
        <sz val="9"/>
        <color indexed="9"/>
        <rFont val="Times New Roman"/>
        <family val="1"/>
        <charset val="204"/>
      </rPr>
      <t>( БУ 13м)</t>
    </r>
  </si>
  <si>
    <t xml:space="preserve">                                                                  с «17» март 2020 г.</t>
  </si>
  <si>
    <t xml:space="preserve">                          ПРАЙС-ЛИСТ НА ПЛИТЫ ПБ шириной 1200 мм 76Beton.ru</t>
  </si>
  <si>
    <t>Марка панели</t>
  </si>
  <si>
    <t>Масса, тн</t>
  </si>
  <si>
    <t>3 и 4.5 нагрузки</t>
  </si>
  <si>
    <t>6 нагрузка</t>
  </si>
  <si>
    <t>8 нагрузка</t>
  </si>
  <si>
    <t>10 нагрузка</t>
  </si>
  <si>
    <t>12.5 нагрузка</t>
  </si>
  <si>
    <t xml:space="preserve">16 нагрузка </t>
  </si>
  <si>
    <t>8 нагрузка              с петлями</t>
  </si>
  <si>
    <t xml:space="preserve">ПБ 96-15-4.5  </t>
  </si>
  <si>
    <t xml:space="preserve">ПБ 95-15-4.5 </t>
  </si>
  <si>
    <t xml:space="preserve">ПБ 93-15-4.5 </t>
  </si>
  <si>
    <t xml:space="preserve">ПБ 92-15-4.5 </t>
  </si>
  <si>
    <t xml:space="preserve">ПБ 91-15-4.5 </t>
  </si>
  <si>
    <t>ПБ 90-15-4.5</t>
  </si>
  <si>
    <t>ПБ 89-15-4.5</t>
  </si>
  <si>
    <t>ПБ 88-15-4.5</t>
  </si>
  <si>
    <t>ПБ 87-15-4.5</t>
  </si>
  <si>
    <t>ПБ 86-15-4.5</t>
  </si>
  <si>
    <t>ПБ 85-15-4.5</t>
  </si>
  <si>
    <t>ПБ 84-15-8</t>
  </si>
  <si>
    <t>ПБ 83-15-8</t>
  </si>
  <si>
    <t>ПБ 82-15-8</t>
  </si>
  <si>
    <t>ПБ 81-15-8</t>
  </si>
  <si>
    <t>ПБ 80-15-8</t>
  </si>
  <si>
    <t>ПБ 79-15-8</t>
  </si>
  <si>
    <t xml:space="preserve">ПБ 78-15-8 </t>
  </si>
  <si>
    <t>ПБ 77-15-8</t>
  </si>
  <si>
    <t>ПБ 76-15-8</t>
  </si>
  <si>
    <t xml:space="preserve">ПБ 75-15-8 </t>
  </si>
  <si>
    <t xml:space="preserve">ПБ 74-15-8 </t>
  </si>
  <si>
    <t>ПБ 73-15-8</t>
  </si>
  <si>
    <t>ПБ 72-15-8</t>
  </si>
  <si>
    <t>ПБ 71-15-8</t>
  </si>
  <si>
    <t>ПБ 70-15-8</t>
  </si>
  <si>
    <t>ПБ 69-15-8</t>
  </si>
  <si>
    <t xml:space="preserve">ПБ 68-15-8 </t>
  </si>
  <si>
    <t>ПБ 67-15-8</t>
  </si>
  <si>
    <t>ПБ 66-15-8</t>
  </si>
  <si>
    <t xml:space="preserve">ПБ 65-15-8 </t>
  </si>
  <si>
    <t>ПБ 64-15-8</t>
  </si>
  <si>
    <t xml:space="preserve">ПБ 63-15-8 </t>
  </si>
  <si>
    <t xml:space="preserve">ПБ 62-15-8 </t>
  </si>
  <si>
    <t>ПБ 61-15-8</t>
  </si>
  <si>
    <t>ПБ 60-15-8</t>
  </si>
  <si>
    <t>ПБ 59-15-8</t>
  </si>
  <si>
    <t>ПБ 58-15-8</t>
  </si>
  <si>
    <t>ПБ 57-15-8</t>
  </si>
  <si>
    <t>ПБ 56-15-8</t>
  </si>
  <si>
    <t>ПБ 55-15-8</t>
  </si>
  <si>
    <t>ПБ 54-15-8</t>
  </si>
  <si>
    <t>ПБ 53-15-8</t>
  </si>
  <si>
    <t>ПБ 52-15-8</t>
  </si>
  <si>
    <t>ПБ 51-15-8</t>
  </si>
  <si>
    <t>ПБ 50-15-8</t>
  </si>
  <si>
    <t>ПБ 49-15-8</t>
  </si>
  <si>
    <t>ПБ 48-15-8</t>
  </si>
  <si>
    <t>ПБ 47-15-8</t>
  </si>
  <si>
    <t>ПБ 46-15-8</t>
  </si>
  <si>
    <t>ПБ 45-15-8</t>
  </si>
  <si>
    <t>ПБ 44-15-8</t>
  </si>
  <si>
    <t>ПБ 43-15-8</t>
  </si>
  <si>
    <t>ПБ 42-15-8</t>
  </si>
  <si>
    <t>ПБ 41-15-8</t>
  </si>
  <si>
    <t>ПБ 40-15-8</t>
  </si>
  <si>
    <t>ПБ 39-15-8</t>
  </si>
  <si>
    <t>ПБ 38-15-8</t>
  </si>
  <si>
    <t>ПБ 37-15-8</t>
  </si>
  <si>
    <t>ПБ 36-15-8</t>
  </si>
  <si>
    <t>ПБ 35-15-8</t>
  </si>
  <si>
    <t>ПБ 34-15-8</t>
  </si>
  <si>
    <t>ПБ 33-15-8</t>
  </si>
  <si>
    <t>ПБ 32-15-8</t>
  </si>
  <si>
    <t>ПБ 31-15-8</t>
  </si>
  <si>
    <t>ПБ 30-15-8</t>
  </si>
  <si>
    <t>ПБ 29-15-8</t>
  </si>
  <si>
    <t>ПБ 28-15-8</t>
  </si>
  <si>
    <t>ПБ 27-15-8</t>
  </si>
  <si>
    <t>ПБ 26-15-8</t>
  </si>
  <si>
    <t>ПБ 25-15-8</t>
  </si>
  <si>
    <t xml:space="preserve">ПБ 24-15-8 </t>
  </si>
  <si>
    <t>ПБ 23-15-8</t>
  </si>
  <si>
    <t>ПБ 22-15-8</t>
  </si>
  <si>
    <t>ПБ 21-15-8</t>
  </si>
  <si>
    <t>ПБ 20-15-8</t>
  </si>
  <si>
    <t>ПБ 19-15-8</t>
  </si>
  <si>
    <t>ПБ 18-15-8</t>
  </si>
  <si>
    <t>ПБ 17-15-8</t>
  </si>
  <si>
    <t xml:space="preserve">                                      ПРАЙС-ЛИСТ НА ПЛИТЫ ПБ шириной 1200 мм 76Beton.ru</t>
  </si>
  <si>
    <t>8 нагрузка  с петлями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</si>
</sst>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0"/>
    <numFmt numFmtId="165" formatCode="0.000"/>
  </numFmts>
  <fonts count="22">
    <font>
      <sz val="10"/>
      <name val="Arial Cyr"/>
      <family val="2"/>
      <charset val="204"/>
    </font>
    <font>
      <sz val="10"/>
      <name val="Arial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u/>
      <sz val="10"/>
      <color indexed="12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Arial"/>
      <family val="2"/>
      <charset val="204"/>
    </font>
    <font>
      <b/>
      <i/>
      <sz val="9"/>
      <name val="Times New Roman"/>
      <family val="1"/>
      <charset val="204"/>
    </font>
    <font>
      <b/>
      <i/>
      <sz val="9"/>
      <name val="Arial Cyr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1" fillId="0" borderId="0" applyFill="0" applyBorder="0" applyAlignment="0" applyProtection="0"/>
  </cellStyleXfs>
  <cellXfs count="27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Font="1"/>
    <xf numFmtId="0" fontId="3" fillId="0" borderId="0" xfId="0" applyFont="1"/>
    <xf numFmtId="0" fontId="4" fillId="0" borderId="0" xfId="0" applyFont="1" applyBorder="1" applyAlignment="1">
      <alignment horizontal="left"/>
    </xf>
    <xf numFmtId="3" fontId="2" fillId="0" borderId="0" xfId="0" applyNumberFormat="1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 indent="1"/>
    </xf>
    <xf numFmtId="0" fontId="8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2" fillId="0" borderId="0" xfId="0" applyFont="1" applyBorder="1" applyAlignment="1">
      <alignment vertical="center" wrapText="1"/>
    </xf>
    <xf numFmtId="3" fontId="4" fillId="0" borderId="0" xfId="0" applyNumberFormat="1" applyFont="1"/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7" fillId="0" borderId="0" xfId="0" applyFont="1"/>
    <xf numFmtId="3" fontId="14" fillId="0" borderId="0" xfId="0" applyNumberFormat="1" applyFont="1" applyBorder="1" applyAlignment="1">
      <alignment horizontal="left" wrapText="1"/>
    </xf>
    <xf numFmtId="164" fontId="2" fillId="0" borderId="0" xfId="0" applyNumberFormat="1" applyFont="1"/>
    <xf numFmtId="164" fontId="14" fillId="0" borderId="0" xfId="0" applyNumberFormat="1" applyFont="1" applyBorder="1" applyAlignment="1">
      <alignment horizontal="left" wrapText="1"/>
    </xf>
    <xf numFmtId="3" fontId="11" fillId="0" borderId="0" xfId="0" applyNumberFormat="1" applyFont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 wrapText="1"/>
    </xf>
    <xf numFmtId="165" fontId="16" fillId="0" borderId="25" xfId="0" applyNumberFormat="1" applyFont="1" applyBorder="1" applyAlignment="1">
      <alignment wrapText="1"/>
    </xf>
    <xf numFmtId="3" fontId="16" fillId="0" borderId="25" xfId="2" applyNumberFormat="1" applyFont="1" applyBorder="1" applyAlignment="1">
      <alignment wrapText="1"/>
    </xf>
    <xf numFmtId="3" fontId="16" fillId="0" borderId="26" xfId="2" applyNumberFormat="1" applyFont="1" applyBorder="1" applyAlignment="1">
      <alignment wrapText="1"/>
    </xf>
    <xf numFmtId="3" fontId="16" fillId="0" borderId="25" xfId="0" applyNumberFormat="1" applyFont="1" applyBorder="1" applyAlignment="1">
      <alignment wrapText="1"/>
    </xf>
    <xf numFmtId="165" fontId="16" fillId="0" borderId="1" xfId="0" applyNumberFormat="1" applyFont="1" applyBorder="1" applyAlignment="1">
      <alignment wrapText="1"/>
    </xf>
    <xf numFmtId="3" fontId="16" fillId="0" borderId="1" xfId="2" applyNumberFormat="1" applyFont="1" applyBorder="1" applyAlignment="1">
      <alignment wrapText="1"/>
    </xf>
    <xf numFmtId="3" fontId="16" fillId="0" borderId="1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8" xfId="0" applyFont="1" applyBorder="1" applyAlignment="1">
      <alignment wrapText="1"/>
    </xf>
    <xf numFmtId="3" fontId="16" fillId="0" borderId="29" xfId="2" applyNumberFormat="1" applyFont="1" applyBorder="1" applyAlignment="1">
      <alignment wrapText="1"/>
    </xf>
    <xf numFmtId="165" fontId="16" fillId="0" borderId="31" xfId="0" applyNumberFormat="1" applyFont="1" applyBorder="1" applyAlignment="1">
      <alignment wrapText="1"/>
    </xf>
    <xf numFmtId="3" fontId="16" fillId="0" borderId="31" xfId="2" applyNumberFormat="1" applyFont="1" applyBorder="1" applyAlignment="1">
      <alignment wrapText="1"/>
    </xf>
    <xf numFmtId="3" fontId="16" fillId="0" borderId="17" xfId="2" applyNumberFormat="1" applyFont="1" applyBorder="1" applyAlignment="1">
      <alignment wrapText="1"/>
    </xf>
    <xf numFmtId="3" fontId="16" fillId="0" borderId="31" xfId="0" applyNumberFormat="1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3" fontId="16" fillId="0" borderId="17" xfId="0" applyNumberFormat="1" applyFont="1" applyBorder="1" applyAlignment="1">
      <alignment wrapText="1"/>
    </xf>
    <xf numFmtId="1" fontId="16" fillId="0" borderId="12" xfId="0" applyNumberFormat="1" applyFont="1" applyBorder="1" applyAlignment="1">
      <alignment wrapText="1"/>
    </xf>
    <xf numFmtId="1" fontId="16" fillId="0" borderId="0" xfId="0" applyNumberFormat="1" applyFont="1" applyAlignment="1">
      <alignment wrapText="1"/>
    </xf>
    <xf numFmtId="1" fontId="16" fillId="0" borderId="22" xfId="0" applyNumberFormat="1" applyFont="1" applyBorder="1" applyAlignment="1">
      <alignment wrapText="1"/>
    </xf>
    <xf numFmtId="1" fontId="16" fillId="0" borderId="28" xfId="0" applyNumberFormat="1" applyFont="1" applyBorder="1" applyAlignment="1">
      <alignment wrapText="1"/>
    </xf>
    <xf numFmtId="1" fontId="16" fillId="0" borderId="32" xfId="0" applyNumberFormat="1" applyFont="1" applyBorder="1" applyAlignment="1">
      <alignment wrapText="1"/>
    </xf>
    <xf numFmtId="3" fontId="16" fillId="0" borderId="7" xfId="0" applyNumberFormat="1" applyFont="1" applyBorder="1" applyAlignment="1">
      <alignment wrapText="1"/>
    </xf>
    <xf numFmtId="1" fontId="16" fillId="0" borderId="33" xfId="0" applyNumberFormat="1" applyFont="1" applyBorder="1" applyAlignment="1">
      <alignment wrapText="1"/>
    </xf>
    <xf numFmtId="1" fontId="16" fillId="0" borderId="34" xfId="0" applyNumberFormat="1" applyFont="1" applyBorder="1" applyAlignment="1">
      <alignment wrapText="1"/>
    </xf>
    <xf numFmtId="1" fontId="15" fillId="0" borderId="2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right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1" fontId="15" fillId="0" borderId="1" xfId="0" applyNumberFormat="1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center" wrapText="1"/>
    </xf>
    <xf numFmtId="49" fontId="17" fillId="6" borderId="0" xfId="0" applyNumberFormat="1" applyFont="1" applyFill="1" applyBorder="1" applyAlignment="1">
      <alignment horizontal="left" wrapText="1"/>
    </xf>
    <xf numFmtId="49" fontId="12" fillId="6" borderId="0" xfId="0" applyNumberFormat="1" applyFont="1" applyFill="1" applyBorder="1" applyAlignment="1">
      <alignment horizontal="left" wrapText="1"/>
    </xf>
    <xf numFmtId="49" fontId="12" fillId="0" borderId="0" xfId="0" applyNumberFormat="1" applyFont="1" applyBorder="1" applyAlignment="1">
      <alignment horizontal="left" wrapText="1"/>
    </xf>
    <xf numFmtId="164" fontId="12" fillId="0" borderId="0" xfId="0" applyNumberFormat="1" applyFont="1" applyBorder="1" applyAlignment="1">
      <alignment horizontal="left" wrapText="1"/>
    </xf>
    <xf numFmtId="164" fontId="12" fillId="0" borderId="0" xfId="0" applyNumberFormat="1" applyFont="1" applyBorder="1" applyAlignment="1">
      <alignment horizontal="center" wrapText="1"/>
    </xf>
    <xf numFmtId="3" fontId="13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wrapText="1"/>
    </xf>
    <xf numFmtId="3" fontId="12" fillId="6" borderId="0" xfId="0" applyNumberFormat="1" applyFont="1" applyFill="1" applyBorder="1" applyAlignment="1">
      <alignment horizontal="left" wrapText="1"/>
    </xf>
    <xf numFmtId="3" fontId="13" fillId="6" borderId="0" xfId="0" applyNumberFormat="1" applyFont="1" applyFill="1" applyBorder="1" applyAlignment="1">
      <alignment horizontal="right" vertical="center" wrapText="1"/>
    </xf>
    <xf numFmtId="1" fontId="12" fillId="0" borderId="2" xfId="0" applyNumberFormat="1" applyFont="1" applyBorder="1" applyAlignment="1">
      <alignment horizontal="center" wrapText="1"/>
    </xf>
    <xf numFmtId="49" fontId="12" fillId="0" borderId="2" xfId="0" applyNumberFormat="1" applyFont="1" applyBorder="1" applyAlignment="1">
      <alignment horizontal="left" wrapText="1"/>
    </xf>
    <xf numFmtId="1" fontId="12" fillId="0" borderId="2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wrapText="1"/>
    </xf>
    <xf numFmtId="3" fontId="12" fillId="0" borderId="4" xfId="0" applyNumberFormat="1" applyFont="1" applyBorder="1" applyAlignment="1">
      <alignment horizontal="center" wrapText="1"/>
    </xf>
    <xf numFmtId="1" fontId="12" fillId="0" borderId="3" xfId="0" applyNumberFormat="1" applyFont="1" applyBorder="1" applyAlignment="1">
      <alignment horizontal="center" wrapText="1"/>
    </xf>
    <xf numFmtId="3" fontId="12" fillId="0" borderId="2" xfId="0" applyNumberFormat="1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165" fontId="12" fillId="0" borderId="2" xfId="0" applyNumberFormat="1" applyFont="1" applyBorder="1" applyAlignment="1">
      <alignment horizontal="center" wrapText="1"/>
    </xf>
    <xf numFmtId="49" fontId="12" fillId="0" borderId="2" xfId="0" applyNumberFormat="1" applyFont="1" applyFill="1" applyBorder="1" applyAlignment="1">
      <alignment horizontal="left" wrapText="1"/>
    </xf>
    <xf numFmtId="3" fontId="12" fillId="0" borderId="2" xfId="0" applyNumberFormat="1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wrapText="1"/>
    </xf>
    <xf numFmtId="0" fontId="12" fillId="0" borderId="5" xfId="0" applyFont="1" applyBorder="1" applyAlignment="1">
      <alignment wrapText="1"/>
    </xf>
    <xf numFmtId="165" fontId="12" fillId="0" borderId="6" xfId="0" applyNumberFormat="1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165" fontId="12" fillId="0" borderId="1" xfId="0" applyNumberFormat="1" applyFont="1" applyFill="1" applyBorder="1" applyAlignment="1">
      <alignment horizontal="center" wrapText="1"/>
    </xf>
    <xf numFmtId="49" fontId="15" fillId="6" borderId="0" xfId="0" applyNumberFormat="1" applyFont="1" applyFill="1" applyBorder="1" applyAlignment="1">
      <alignment wrapText="1"/>
    </xf>
    <xf numFmtId="3" fontId="15" fillId="6" borderId="0" xfId="0" applyNumberFormat="1" applyFont="1" applyFill="1" applyBorder="1" applyAlignment="1">
      <alignment wrapText="1"/>
    </xf>
    <xf numFmtId="3" fontId="12" fillId="0" borderId="0" xfId="0" applyNumberFormat="1" applyFont="1" applyFill="1" applyBorder="1" applyAlignment="1">
      <alignment wrapText="1"/>
    </xf>
    <xf numFmtId="49" fontId="12" fillId="0" borderId="0" xfId="0" applyNumberFormat="1" applyFont="1" applyFill="1" applyBorder="1" applyAlignment="1">
      <alignment wrapText="1"/>
    </xf>
    <xf numFmtId="164" fontId="12" fillId="0" borderId="0" xfId="0" applyNumberFormat="1" applyFont="1" applyFill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left" wrapText="1"/>
    </xf>
    <xf numFmtId="3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wrapText="1"/>
    </xf>
    <xf numFmtId="1" fontId="12" fillId="0" borderId="3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wrapText="1"/>
    </xf>
    <xf numFmtId="49" fontId="12" fillId="0" borderId="7" xfId="0" applyNumberFormat="1" applyFont="1" applyFill="1" applyBorder="1" applyAlignment="1">
      <alignment horizontal="left" wrapText="1"/>
    </xf>
    <xf numFmtId="3" fontId="12" fillId="0" borderId="7" xfId="0" applyNumberFormat="1" applyFont="1" applyFill="1" applyBorder="1" applyAlignment="1">
      <alignment horizontal="center" vertical="center" wrapText="1"/>
    </xf>
    <xf numFmtId="1" fontId="12" fillId="0" borderId="7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wrapText="1"/>
    </xf>
    <xf numFmtId="49" fontId="17" fillId="6" borderId="19" xfId="0" applyNumberFormat="1" applyFont="1" applyFill="1" applyBorder="1" applyAlignment="1">
      <alignment wrapText="1"/>
    </xf>
    <xf numFmtId="49" fontId="12" fillId="6" borderId="19" xfId="0" applyNumberFormat="1" applyFont="1" applyFill="1" applyBorder="1" applyAlignment="1">
      <alignment wrapText="1"/>
    </xf>
    <xf numFmtId="49" fontId="12" fillId="0" borderId="19" xfId="0" applyNumberFormat="1" applyFont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7" fillId="6" borderId="0" xfId="0" applyNumberFormat="1" applyFont="1" applyFill="1" applyBorder="1" applyAlignment="1">
      <alignment wrapText="1"/>
    </xf>
    <xf numFmtId="164" fontId="12" fillId="0" borderId="8" xfId="0" applyNumberFormat="1" applyFont="1" applyBorder="1" applyAlignment="1">
      <alignment horizontal="center" wrapText="1"/>
    </xf>
    <xf numFmtId="0" fontId="12" fillId="2" borderId="1" xfId="0" applyFont="1" applyFill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3" fontId="12" fillId="6" borderId="9" xfId="0" applyNumberFormat="1" applyFont="1" applyFill="1" applyBorder="1" applyAlignment="1">
      <alignment wrapText="1"/>
    </xf>
    <xf numFmtId="3" fontId="12" fillId="0" borderId="9" xfId="0" applyNumberFormat="1" applyFont="1" applyBorder="1" applyAlignment="1">
      <alignment wrapText="1"/>
    </xf>
    <xf numFmtId="49" fontId="12" fillId="0" borderId="9" xfId="0" applyNumberFormat="1" applyFont="1" applyBorder="1" applyAlignment="1">
      <alignment wrapText="1"/>
    </xf>
    <xf numFmtId="164" fontId="12" fillId="0" borderId="8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wrapText="1"/>
    </xf>
    <xf numFmtId="49" fontId="12" fillId="0" borderId="6" xfId="0" applyNumberFormat="1" applyFont="1" applyBorder="1" applyAlignment="1">
      <alignment horizontal="left" wrapText="1"/>
    </xf>
    <xf numFmtId="1" fontId="12" fillId="0" borderId="6" xfId="0" applyNumberFormat="1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wrapText="1"/>
    </xf>
    <xf numFmtId="1" fontId="12" fillId="0" borderId="0" xfId="0" applyNumberFormat="1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wrapText="1"/>
    </xf>
    <xf numFmtId="1" fontId="12" fillId="0" borderId="17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 wrapText="1"/>
    </xf>
    <xf numFmtId="164" fontId="12" fillId="0" borderId="17" xfId="0" applyNumberFormat="1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wrapText="1"/>
    </xf>
    <xf numFmtId="3" fontId="12" fillId="0" borderId="10" xfId="0" applyNumberFormat="1" applyFont="1" applyBorder="1" applyAlignment="1">
      <alignment horizontal="center" wrapText="1"/>
    </xf>
    <xf numFmtId="165" fontId="12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3" fontId="12" fillId="2" borderId="4" xfId="0" applyNumberFormat="1" applyFont="1" applyFill="1" applyBorder="1" applyAlignment="1">
      <alignment horizontal="center" wrapText="1"/>
    </xf>
    <xf numFmtId="3" fontId="12" fillId="2" borderId="2" xfId="0" applyNumberFormat="1" applyFont="1" applyFill="1" applyBorder="1" applyAlignment="1">
      <alignment horizontal="center" wrapText="1"/>
    </xf>
    <xf numFmtId="3" fontId="12" fillId="0" borderId="6" xfId="0" applyNumberFormat="1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3" fontId="12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wrapText="1"/>
    </xf>
    <xf numFmtId="3" fontId="12" fillId="0" borderId="0" xfId="0" applyNumberFormat="1" applyFont="1" applyBorder="1" applyAlignment="1">
      <alignment horizontal="left" wrapText="1"/>
    </xf>
    <xf numFmtId="165" fontId="12" fillId="0" borderId="1" xfId="0" applyNumberFormat="1" applyFont="1" applyBorder="1" applyAlignment="1">
      <alignment horizontal="center" wrapText="1"/>
    </xf>
    <xf numFmtId="165" fontId="12" fillId="0" borderId="8" xfId="0" applyNumberFormat="1" applyFont="1" applyBorder="1" applyAlignment="1">
      <alignment horizontal="center" wrapText="1"/>
    </xf>
    <xf numFmtId="165" fontId="12" fillId="0" borderId="6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3" fontId="12" fillId="6" borderId="0" xfId="0" applyNumberFormat="1" applyFont="1" applyFill="1" applyAlignment="1">
      <alignment wrapText="1"/>
    </xf>
    <xf numFmtId="3" fontId="12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165" fontId="12" fillId="0" borderId="2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left" wrapText="1"/>
    </xf>
    <xf numFmtId="1" fontId="12" fillId="0" borderId="8" xfId="0" applyNumberFormat="1" applyFont="1" applyBorder="1" applyAlignment="1">
      <alignment horizontal="center" vertical="center" wrapText="1"/>
    </xf>
    <xf numFmtId="49" fontId="12" fillId="3" borderId="2" xfId="0" applyNumberFormat="1" applyFont="1" applyFill="1" applyBorder="1" applyAlignment="1">
      <alignment horizontal="left" wrapText="1"/>
    </xf>
    <xf numFmtId="3" fontId="12" fillId="3" borderId="2" xfId="0" applyNumberFormat="1" applyFont="1" applyFill="1" applyBorder="1" applyAlignment="1">
      <alignment horizontal="center" vertical="center" wrapText="1"/>
    </xf>
    <xf numFmtId="1" fontId="12" fillId="3" borderId="2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wrapText="1"/>
    </xf>
    <xf numFmtId="3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2" fillId="3" borderId="12" xfId="0" applyFont="1" applyFill="1" applyBorder="1" applyAlignment="1">
      <alignment wrapText="1"/>
    </xf>
    <xf numFmtId="0" fontId="12" fillId="0" borderId="13" xfId="0" applyFont="1" applyBorder="1" applyAlignment="1">
      <alignment wrapText="1"/>
    </xf>
    <xf numFmtId="49" fontId="12" fillId="3" borderId="11" xfId="0" applyNumberFormat="1" applyFont="1" applyFill="1" applyBorder="1" applyAlignment="1">
      <alignment horizontal="left" wrapText="1"/>
    </xf>
    <xf numFmtId="1" fontId="12" fillId="3" borderId="1" xfId="0" applyNumberFormat="1" applyFont="1" applyFill="1" applyBorder="1" applyAlignment="1">
      <alignment horizontal="center" vertical="center" wrapText="1"/>
    </xf>
    <xf numFmtId="164" fontId="12" fillId="0" borderId="14" xfId="0" applyNumberFormat="1" applyFont="1" applyBorder="1" applyAlignment="1">
      <alignment horizontal="center" wrapText="1"/>
    </xf>
    <xf numFmtId="0" fontId="12" fillId="3" borderId="15" xfId="0" applyFont="1" applyFill="1" applyBorder="1" applyAlignment="1">
      <alignment wrapText="1"/>
    </xf>
    <xf numFmtId="0" fontId="12" fillId="0" borderId="14" xfId="0" applyFont="1" applyBorder="1" applyAlignment="1">
      <alignment wrapText="1"/>
    </xf>
    <xf numFmtId="3" fontId="12" fillId="3" borderId="1" xfId="0" applyNumberFormat="1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wrapText="1"/>
    </xf>
    <xf numFmtId="3" fontId="12" fillId="0" borderId="8" xfId="0" applyNumberFormat="1" applyFont="1" applyBorder="1" applyAlignment="1">
      <alignment horizontal="center" vertical="center" wrapText="1"/>
    </xf>
    <xf numFmtId="1" fontId="12" fillId="0" borderId="16" xfId="0" applyNumberFormat="1" applyFont="1" applyBorder="1" applyAlignment="1">
      <alignment horizontal="center" vertical="center" wrapText="1"/>
    </xf>
    <xf numFmtId="164" fontId="12" fillId="0" borderId="17" xfId="0" applyNumberFormat="1" applyFont="1" applyBorder="1" applyAlignment="1">
      <alignment horizontal="center" wrapText="1"/>
    </xf>
    <xf numFmtId="164" fontId="12" fillId="0" borderId="0" xfId="0" applyNumberFormat="1" applyFont="1" applyFill="1" applyBorder="1" applyAlignment="1">
      <alignment wrapText="1"/>
    </xf>
    <xf numFmtId="49" fontId="15" fillId="0" borderId="1" xfId="0" applyNumberFormat="1" applyFont="1" applyBorder="1" applyAlignment="1">
      <alignment horizontal="left" wrapText="1"/>
    </xf>
    <xf numFmtId="3" fontId="12" fillId="0" borderId="0" xfId="0" applyNumberFormat="1" applyFont="1" applyBorder="1" applyAlignment="1">
      <alignment wrapText="1"/>
    </xf>
    <xf numFmtId="164" fontId="12" fillId="0" borderId="18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49" fontId="17" fillId="6" borderId="21" xfId="0" applyNumberFormat="1" applyFont="1" applyFill="1" applyBorder="1" applyAlignment="1">
      <alignment wrapText="1"/>
    </xf>
    <xf numFmtId="3" fontId="12" fillId="6" borderId="21" xfId="0" applyNumberFormat="1" applyFont="1" applyFill="1" applyBorder="1" applyAlignment="1">
      <alignment wrapText="1"/>
    </xf>
    <xf numFmtId="49" fontId="12" fillId="6" borderId="21" xfId="0" applyNumberFormat="1" applyFont="1" applyFill="1" applyBorder="1" applyAlignment="1">
      <alignment wrapText="1"/>
    </xf>
    <xf numFmtId="164" fontId="12" fillId="6" borderId="6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wrapText="1"/>
    </xf>
    <xf numFmtId="1" fontId="12" fillId="0" borderId="11" xfId="0" applyNumberFormat="1" applyFont="1" applyBorder="1" applyAlignment="1">
      <alignment horizontal="center" wrapText="1"/>
    </xf>
    <xf numFmtId="0" fontId="18" fillId="6" borderId="0" xfId="0" applyFont="1" applyFill="1" applyAlignment="1">
      <alignment wrapText="1"/>
    </xf>
    <xf numFmtId="3" fontId="3" fillId="6" borderId="0" xfId="0" applyNumberFormat="1" applyFont="1" applyFill="1" applyAlignment="1">
      <alignment wrapText="1"/>
    </xf>
    <xf numFmtId="3" fontId="3" fillId="0" borderId="0" xfId="0" applyNumberFormat="1" applyFont="1" applyAlignment="1">
      <alignment wrapText="1"/>
    </xf>
    <xf numFmtId="0" fontId="12" fillId="2" borderId="7" xfId="0" applyFont="1" applyFill="1" applyBorder="1" applyAlignment="1">
      <alignment horizontal="left" vertical="center" wrapText="1"/>
    </xf>
    <xf numFmtId="3" fontId="12" fillId="0" borderId="7" xfId="0" applyNumberFormat="1" applyFont="1" applyBorder="1" applyAlignment="1">
      <alignment horizontal="center" vertical="center" wrapText="1"/>
    </xf>
    <xf numFmtId="1" fontId="12" fillId="0" borderId="7" xfId="0" applyNumberFormat="1" applyFont="1" applyBorder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wrapText="1"/>
    </xf>
    <xf numFmtId="1" fontId="12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64" fontId="12" fillId="4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3" fontId="15" fillId="5" borderId="2" xfId="0" applyNumberFormat="1" applyFont="1" applyFill="1" applyBorder="1" applyAlignment="1">
      <alignment horizontal="right" vertical="center" wrapText="1"/>
    </xf>
    <xf numFmtId="3" fontId="15" fillId="0" borderId="2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horizontal="right" vertical="center" wrapText="1"/>
    </xf>
    <xf numFmtId="3" fontId="15" fillId="0" borderId="17" xfId="0" applyNumberFormat="1" applyFont="1" applyBorder="1" applyAlignment="1">
      <alignment horizontal="right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3" fontId="15" fillId="0" borderId="0" xfId="0" applyNumberFormat="1" applyFont="1" applyAlignment="1">
      <alignment horizontal="right" vertical="center" wrapText="1"/>
    </xf>
    <xf numFmtId="3" fontId="15" fillId="0" borderId="6" xfId="0" applyNumberFormat="1" applyFont="1" applyFill="1" applyBorder="1" applyAlignment="1">
      <alignment horizontal="right" vertical="center" wrapText="1"/>
    </xf>
    <xf numFmtId="3" fontId="15" fillId="5" borderId="1" xfId="0" applyNumberFormat="1" applyFont="1" applyFill="1" applyBorder="1" applyAlignment="1">
      <alignment horizontal="right" vertical="center" wrapText="1"/>
    </xf>
    <xf numFmtId="3" fontId="15" fillId="5" borderId="8" xfId="0" applyNumberFormat="1" applyFont="1" applyFill="1" applyBorder="1" applyAlignment="1">
      <alignment horizontal="right" vertical="center" wrapText="1"/>
    </xf>
    <xf numFmtId="3" fontId="15" fillId="0" borderId="8" xfId="0" applyNumberFormat="1" applyFont="1" applyFill="1" applyBorder="1" applyAlignment="1">
      <alignment horizontal="right" vertical="center" wrapText="1"/>
    </xf>
    <xf numFmtId="3" fontId="15" fillId="5" borderId="6" xfId="0" applyNumberFormat="1" applyFont="1" applyFill="1" applyBorder="1" applyAlignment="1">
      <alignment horizontal="right" vertical="center" wrapText="1"/>
    </xf>
    <xf numFmtId="3" fontId="15" fillId="0" borderId="8" xfId="0" applyNumberFormat="1" applyFont="1" applyBorder="1" applyAlignment="1">
      <alignment horizontal="right" vertical="center" wrapText="1"/>
    </xf>
    <xf numFmtId="1" fontId="6" fillId="0" borderId="0" xfId="0" applyNumberFormat="1" applyFont="1" applyBorder="1" applyAlignment="1">
      <alignment horizontal="left" wrapText="1"/>
    </xf>
    <xf numFmtId="3" fontId="4" fillId="0" borderId="0" xfId="0" applyNumberFormat="1" applyFont="1" applyAlignment="1">
      <alignment horizontal="left"/>
    </xf>
    <xf numFmtId="0" fontId="19" fillId="0" borderId="27" xfId="0" applyFont="1" applyBorder="1" applyAlignment="1">
      <alignment wrapText="1"/>
    </xf>
    <xf numFmtId="0" fontId="19" fillId="0" borderId="30" xfId="0" applyFont="1" applyBorder="1" applyAlignment="1">
      <alignment wrapText="1"/>
    </xf>
    <xf numFmtId="0" fontId="19" fillId="0" borderId="24" xfId="0" applyFont="1" applyBorder="1" applyAlignment="1">
      <alignment wrapText="1"/>
    </xf>
    <xf numFmtId="0" fontId="9" fillId="0" borderId="27" xfId="0" applyFont="1" applyBorder="1" applyAlignment="1">
      <alignment wrapText="1"/>
    </xf>
    <xf numFmtId="3" fontId="19" fillId="5" borderId="23" xfId="0" applyNumberFormat="1" applyFont="1" applyFill="1" applyBorder="1" applyAlignment="1">
      <alignment wrapText="1"/>
    </xf>
    <xf numFmtId="3" fontId="19" fillId="5" borderId="29" xfId="0" applyNumberFormat="1" applyFont="1" applyFill="1" applyBorder="1" applyAlignment="1">
      <alignment wrapText="1"/>
    </xf>
    <xf numFmtId="3" fontId="19" fillId="5" borderId="1" xfId="0" applyNumberFormat="1" applyFont="1" applyFill="1" applyBorder="1" applyAlignment="1">
      <alignment wrapText="1"/>
    </xf>
    <xf numFmtId="3" fontId="19" fillId="5" borderId="31" xfId="0" applyNumberFormat="1" applyFont="1" applyFill="1" applyBorder="1" applyAlignment="1">
      <alignment wrapText="1"/>
    </xf>
    <xf numFmtId="165" fontId="21" fillId="0" borderId="25" xfId="0" applyNumberFormat="1" applyFont="1" applyBorder="1"/>
    <xf numFmtId="3" fontId="21" fillId="0" borderId="25" xfId="2" applyNumberFormat="1" applyFont="1" applyBorder="1"/>
    <xf numFmtId="3" fontId="21" fillId="0" borderId="25" xfId="0" applyNumberFormat="1" applyFont="1" applyBorder="1"/>
    <xf numFmtId="3" fontId="21" fillId="0" borderId="47" xfId="0" applyNumberFormat="1" applyFont="1" applyBorder="1"/>
    <xf numFmtId="3" fontId="21" fillId="0" borderId="48" xfId="0" applyNumberFormat="1" applyFont="1" applyBorder="1"/>
    <xf numFmtId="165" fontId="21" fillId="0" borderId="1" xfId="0" applyNumberFormat="1" applyFont="1" applyBorder="1"/>
    <xf numFmtId="3" fontId="21" fillId="0" borderId="1" xfId="2" applyNumberFormat="1" applyFont="1" applyBorder="1"/>
    <xf numFmtId="3" fontId="21" fillId="0" borderId="1" xfId="0" applyNumberFormat="1" applyFont="1" applyBorder="1"/>
    <xf numFmtId="3" fontId="21" fillId="0" borderId="12" xfId="0" applyNumberFormat="1" applyFont="1" applyBorder="1"/>
    <xf numFmtId="3" fontId="21" fillId="0" borderId="49" xfId="0" applyNumberFormat="1" applyFont="1" applyBorder="1"/>
    <xf numFmtId="165" fontId="21" fillId="0" borderId="31" xfId="0" applyNumberFormat="1" applyFont="1" applyBorder="1"/>
    <xf numFmtId="3" fontId="21" fillId="0" borderId="31" xfId="2" applyNumberFormat="1" applyFont="1" applyBorder="1"/>
    <xf numFmtId="3" fontId="21" fillId="0" borderId="17" xfId="2" applyNumberFormat="1" applyFont="1" applyBorder="1"/>
    <xf numFmtId="3" fontId="21" fillId="0" borderId="17" xfId="0" applyNumberFormat="1" applyFont="1" applyBorder="1"/>
    <xf numFmtId="3" fontId="21" fillId="0" borderId="31" xfId="0" applyNumberFormat="1" applyFont="1" applyBorder="1"/>
    <xf numFmtId="3" fontId="21" fillId="0" borderId="34" xfId="0" applyNumberFormat="1" applyFont="1" applyBorder="1"/>
    <xf numFmtId="3" fontId="21" fillId="0" borderId="50" xfId="0" applyNumberFormat="1" applyFont="1" applyBorder="1"/>
    <xf numFmtId="165" fontId="21" fillId="0" borderId="17" xfId="0" applyNumberFormat="1" applyFont="1" applyBorder="1"/>
    <xf numFmtId="0" fontId="19" fillId="0" borderId="24" xfId="0" applyFont="1" applyBorder="1"/>
    <xf numFmtId="0" fontId="19" fillId="0" borderId="27" xfId="0" applyFont="1" applyBorder="1"/>
    <xf numFmtId="0" fontId="19" fillId="0" borderId="27" xfId="0" applyFont="1" applyBorder="1" applyAlignment="1"/>
    <xf numFmtId="0" fontId="19" fillId="0" borderId="30" xfId="0" applyFont="1" applyBorder="1" applyAlignment="1"/>
    <xf numFmtId="0" fontId="19" fillId="0" borderId="24" xfId="0" applyFont="1" applyBorder="1" applyAlignment="1"/>
    <xf numFmtId="0" fontId="19" fillId="0" borderId="51" xfId="0" applyFont="1" applyBorder="1" applyAlignment="1"/>
    <xf numFmtId="3" fontId="19" fillId="5" borderId="49" xfId="0" applyNumberFormat="1" applyFont="1" applyFill="1" applyBorder="1"/>
    <xf numFmtId="1" fontId="6" fillId="0" borderId="0" xfId="0" applyNumberFormat="1" applyFont="1" applyBorder="1" applyAlignment="1">
      <alignment horizontal="center" wrapText="1"/>
    </xf>
    <xf numFmtId="1" fontId="6" fillId="0" borderId="0" xfId="0" applyNumberFormat="1" applyFont="1" applyBorder="1" applyAlignment="1">
      <alignment horizontal="center"/>
    </xf>
    <xf numFmtId="0" fontId="5" fillId="0" borderId="0" xfId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left" wrapText="1"/>
    </xf>
    <xf numFmtId="1" fontId="6" fillId="0" borderId="0" xfId="0" applyNumberFormat="1" applyFont="1" applyBorder="1" applyAlignment="1">
      <alignment horizontal="left"/>
    </xf>
    <xf numFmtId="0" fontId="5" fillId="0" borderId="0" xfId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9525</xdr:rowOff>
    </xdr:from>
    <xdr:to>
      <xdr:col>1</xdr:col>
      <xdr:colOff>942976</xdr:colOff>
      <xdr:row>5</xdr:row>
      <xdr:rowOff>55875</xdr:rowOff>
    </xdr:to>
    <xdr:pic>
      <xdr:nvPicPr>
        <xdr:cNvPr id="2" name="Рисунок 1" descr="LogoPN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1" y="9525"/>
          <a:ext cx="1143000" cy="1122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19052</xdr:colOff>
      <xdr:row>0</xdr:row>
      <xdr:rowOff>9526</xdr:rowOff>
    </xdr:from>
    <xdr:to>
      <xdr:col>0</xdr:col>
      <xdr:colOff>873922</xdr:colOff>
      <xdr:row>2</xdr:row>
      <xdr:rowOff>161925</xdr:rowOff>
    </xdr:to>
    <xdr:pic>
      <xdr:nvPicPr>
        <xdr:cNvPr id="2" name="Рисунок 1" descr="LogoPN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2" y="9526"/>
          <a:ext cx="854870" cy="895350"/>
        </a:xfrm>
        <a:prstGeom prst="rect">
          <a:avLst/>
        </a:prstGeom>
      </xdr:spPr>
    </xdr:pic>
    <xdr:clientData/>
  </xdr:twoCellAnchor>
  <xdr:oneCellAnchor>
    <xdr:from>
      <xdr:col>0</xdr:col>
      <xdr:colOff>38100</xdr:colOff>
      <xdr:row>99</xdr:row>
      <xdr:rowOff>38100</xdr:rowOff>
    </xdr:from>
    <xdr:ext cx="5876925" cy="2809875"/>
    <xdr:sp macro="" textlink="">
      <xdr:nvSpPr>
        <xdr:cNvPr id="3" name="TextBox 2"/>
        <xdr:cNvSpPr txBox="1"/>
      </xdr:nvSpPr>
      <xdr:spPr>
        <a:xfrm>
          <a:off x="38100" y="16849725"/>
          <a:ext cx="5876925" cy="2809875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050" b="1"/>
            <a:t>1. Возможность изготовления плит высотой сечения 220 мм и длиной от 1 300 мм до 11 000 мм с градацией 0,01 м с расчетной нагрузкой без собственного веса от 400 до 2400 кг/м2 .</a:t>
          </a:r>
        </a:p>
        <a:p>
          <a:endParaRPr lang="ru-RU" sz="1050" b="1"/>
        </a:p>
        <a:p>
          <a:r>
            <a:rPr lang="ru-RU" sz="1050" b="1"/>
            <a:t>2. Возможность изготовления косых торцов изделий (стоимость услуги с НДС - 1000 руб./п/м)</a:t>
          </a:r>
        </a:p>
        <a:p>
          <a:endParaRPr lang="ru-RU" sz="1050" b="1"/>
        </a:p>
        <a:p>
          <a:r>
            <a:rPr lang="ru-RU" sz="1050" b="1"/>
            <a:t>3. Возможность изготовления доборных плит меньшей ширины (260 мм, 395 мм, 530 мм, 665 мм, 800 мм, 935 мм, 1070 мм), что в сочетании с базовым размером по ширине обеспечит перекрытие любого размера. Стоимость услуги с НДС- 500 руб./п/м).</a:t>
          </a:r>
        </a:p>
        <a:p>
          <a:endParaRPr lang="ru-RU" sz="1050" b="1"/>
        </a:p>
        <a:p>
          <a:r>
            <a:rPr lang="ru-RU" sz="1050" b="1"/>
            <a:t>4. Возможность установки петель на плиту (стоимость услуги с НДС 300 руб.). После плиты пб 90 петли по Госту не устанавливаются</a:t>
          </a:r>
        </a:p>
        <a:p>
          <a:endParaRPr lang="ru-RU" sz="1050" b="1"/>
        </a:p>
        <a:p>
          <a:r>
            <a:rPr lang="ru-RU" sz="1050" b="1"/>
            <a:t>5. Технология производства обеспечивает строгое соблюдение заданных геометрических параметров                 </a:t>
          </a:r>
        </a:p>
        <a:p>
          <a:endParaRPr lang="ru-RU" sz="105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76Beton.ru</a:t>
          </a:r>
          <a:endParaRPr lang="ru-RU" sz="11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ru-RU" sz="1050" b="1"/>
        </a:p>
        <a:p>
          <a:endParaRPr lang="ru-RU" sz="1050" b="1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45245</xdr:colOff>
      <xdr:row>5</xdr:row>
      <xdr:rowOff>85725</xdr:rowOff>
    </xdr:to>
    <xdr:pic>
      <xdr:nvPicPr>
        <xdr:cNvPr id="2" name="Рисунок 1" descr="LogoPN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54870" cy="895350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91</xdr:row>
      <xdr:rowOff>142875</xdr:rowOff>
    </xdr:from>
    <xdr:to>
      <xdr:col>9</xdr:col>
      <xdr:colOff>28574</xdr:colOff>
      <xdr:row>111</xdr:row>
      <xdr:rowOff>9525</xdr:rowOff>
    </xdr:to>
    <xdr:sp macro="" textlink="">
      <xdr:nvSpPr>
        <xdr:cNvPr id="4" name="TextBox 3"/>
        <xdr:cNvSpPr txBox="1"/>
      </xdr:nvSpPr>
      <xdr:spPr>
        <a:xfrm>
          <a:off x="38099" y="15630525"/>
          <a:ext cx="5819775" cy="3114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 b="1">
              <a:solidFill>
                <a:schemeClr val="dk1"/>
              </a:solidFill>
              <a:latin typeface="+mn-lt"/>
              <a:ea typeface="+mn-ea"/>
              <a:cs typeface="+mn-cs"/>
            </a:rPr>
            <a:t>1. Возможность изготовления плит высотой сечения 220 мм и длиной от 1 300 мм до 11 000 мм с градацией 0,01 м с расчетной нагрузкой без собственного веса от 400 до 2400 кг/м2 .</a:t>
          </a:r>
          <a:endParaRPr lang="ru-RU"/>
        </a:p>
        <a:p>
          <a:endParaRPr lang="ru-RU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u-RU" sz="1100" b="1">
              <a:solidFill>
                <a:schemeClr val="dk1"/>
              </a:solidFill>
              <a:latin typeface="+mn-lt"/>
              <a:ea typeface="+mn-ea"/>
              <a:cs typeface="+mn-cs"/>
            </a:rPr>
            <a:t>2. Возможность изготовления косых торцов изделий (стоимость услуги с НДС - 1000 руб./п/м)</a:t>
          </a:r>
          <a:endParaRPr lang="ru-RU"/>
        </a:p>
        <a:p>
          <a:endParaRPr lang="ru-RU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u-RU" sz="1100" b="1">
              <a:solidFill>
                <a:schemeClr val="dk1"/>
              </a:solidFill>
              <a:latin typeface="+mn-lt"/>
              <a:ea typeface="+mn-ea"/>
              <a:cs typeface="+mn-cs"/>
            </a:rPr>
            <a:t>3. Возможность изготовления доборных плит меньшей ширины (260 мм, 395 мм, 530 мм, 665 мм, 800 мм, 935 мм, 1070 мм), что в сочетании с базовым размером по ширине обеспечит перекрытие любого размера. Стоимость услуги с НДС- 500 руб./п/м).</a:t>
          </a:r>
          <a:endParaRPr lang="ru-RU"/>
        </a:p>
        <a:p>
          <a:endParaRPr lang="ru-RU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u-RU" sz="1100" b="1">
              <a:solidFill>
                <a:schemeClr val="dk1"/>
              </a:solidFill>
              <a:latin typeface="+mn-lt"/>
              <a:ea typeface="+mn-ea"/>
              <a:cs typeface="+mn-cs"/>
            </a:rPr>
            <a:t>4. Возможность установки петель на плиту (стоимость услуги с НДС 300 руб.). После плиты пб 90 петли по Госту не устанавливаются</a:t>
          </a:r>
          <a:endParaRPr lang="ru-RU"/>
        </a:p>
        <a:p>
          <a:endParaRPr lang="ru-RU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u-RU" sz="1100" b="1">
              <a:solidFill>
                <a:schemeClr val="dk1"/>
              </a:solidFill>
              <a:latin typeface="+mn-lt"/>
              <a:ea typeface="+mn-ea"/>
              <a:cs typeface="+mn-cs"/>
            </a:rPr>
            <a:t>5. Технология производства обеспечивает строгое соблюдение заданных геометрических параметров</a:t>
          </a:r>
          <a:endParaRPr lang="ru-RU"/>
        </a:p>
        <a:p>
          <a:endParaRPr lang="en-US" sz="1100"/>
        </a:p>
        <a:p>
          <a:r>
            <a:rPr lang="en-US" sz="1100" b="1">
              <a:solidFill>
                <a:srgbClr val="FF0000"/>
              </a:solidFill>
            </a:rPr>
            <a:t>76Beton.ru</a:t>
          </a:r>
          <a:endParaRPr lang="ru-RU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zimut-stroy2020@inbox.ru" TargetMode="External"/><Relationship Id="rId1" Type="http://schemas.openxmlformats.org/officeDocument/2006/relationships/hyperlink" Target="mailto:ngbk@newgb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azimut-stroy2020@inbox.ru" TargetMode="External"/><Relationship Id="rId1" Type="http://schemas.openxmlformats.org/officeDocument/2006/relationships/hyperlink" Target="mailto:ngbk@newgbk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azimut-stroy2020@inbox.ru" TargetMode="External"/><Relationship Id="rId1" Type="http://schemas.openxmlformats.org/officeDocument/2006/relationships/hyperlink" Target="mailto:ngbk@newgbk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8"/>
  <sheetViews>
    <sheetView view="pageBreakPreview" topLeftCell="A61" zoomScaleNormal="100" zoomScaleSheetLayoutView="100" workbookViewId="0">
      <selection activeCell="U10" sqref="U10"/>
    </sheetView>
  </sheetViews>
  <sheetFormatPr defaultRowHeight="11.25"/>
  <cols>
    <col min="1" max="1" width="3.28515625" style="1" customWidth="1"/>
    <col min="2" max="2" width="14.85546875" style="2" customWidth="1"/>
    <col min="3" max="3" width="5.5703125" style="2" customWidth="1"/>
    <col min="4" max="4" width="7.140625" style="2" customWidth="1"/>
    <col min="5" max="5" width="6.5703125" style="2" customWidth="1"/>
    <col min="6" max="6" width="5.85546875" style="17" customWidth="1"/>
    <col min="7" max="7" width="8.28515625" style="2" hidden="1" customWidth="1"/>
    <col min="8" max="8" width="9.7109375" style="19" bestFit="1" customWidth="1"/>
    <col min="9" max="9" width="0" style="2" hidden="1" customWidth="1"/>
    <col min="10" max="10" width="1.28515625" style="2" customWidth="1"/>
    <col min="11" max="11" width="3.28515625" style="1" customWidth="1"/>
    <col min="12" max="12" width="14.7109375" style="2" customWidth="1"/>
    <col min="13" max="13" width="6" style="6" customWidth="1"/>
    <col min="14" max="14" width="7.7109375" style="6" customWidth="1"/>
    <col min="15" max="15" width="8.140625" style="2" customWidth="1"/>
    <col min="16" max="16" width="8.7109375" style="2" customWidth="1"/>
    <col min="17" max="17" width="6.42578125" style="2" hidden="1" customWidth="1"/>
    <col min="18" max="18" width="15.140625" style="19" customWidth="1"/>
    <col min="19" max="16384" width="9.140625" style="2"/>
  </cols>
  <sheetData>
    <row r="1" spans="1:18" ht="15.75" customHeight="1">
      <c r="B1" s="9"/>
      <c r="C1" s="7"/>
      <c r="D1" s="9"/>
      <c r="E1" s="10"/>
      <c r="H1" s="20"/>
      <c r="I1" s="11"/>
      <c r="J1" s="11"/>
      <c r="K1" s="11"/>
      <c r="L1" s="11"/>
      <c r="M1" s="12" t="s">
        <v>0</v>
      </c>
      <c r="O1" s="11"/>
      <c r="P1" s="11"/>
      <c r="Q1" s="11"/>
      <c r="R1" s="20"/>
    </row>
    <row r="2" spans="1:18" ht="15.75" customHeight="1">
      <c r="B2" s="9"/>
      <c r="C2" s="7"/>
      <c r="D2" s="9"/>
      <c r="E2" s="10"/>
      <c r="H2" s="20"/>
      <c r="I2" s="11"/>
      <c r="J2" s="11"/>
      <c r="K2" s="11"/>
      <c r="L2" s="11"/>
      <c r="M2" s="12" t="s">
        <v>241</v>
      </c>
      <c r="O2" s="11"/>
      <c r="P2" s="11"/>
      <c r="Q2" s="11"/>
      <c r="R2" s="20"/>
    </row>
    <row r="3" spans="1:18" ht="15.75" customHeight="1">
      <c r="B3" s="9"/>
      <c r="C3" s="7"/>
      <c r="D3" s="9"/>
      <c r="E3" s="10"/>
      <c r="H3" s="20"/>
      <c r="I3" s="11"/>
      <c r="J3" s="11"/>
      <c r="K3" s="11"/>
      <c r="L3" s="11"/>
      <c r="M3" s="12" t="s">
        <v>242</v>
      </c>
      <c r="O3" s="11"/>
      <c r="P3" s="11"/>
      <c r="Q3" s="11"/>
      <c r="R3" s="20"/>
    </row>
    <row r="4" spans="1:18" ht="15" customHeight="1">
      <c r="B4" s="9"/>
      <c r="C4" s="8"/>
      <c r="D4" s="9"/>
      <c r="E4" s="10"/>
      <c r="H4" s="20"/>
      <c r="I4" s="11"/>
      <c r="J4" s="11"/>
      <c r="K4" s="11"/>
      <c r="L4" s="11"/>
      <c r="M4" s="12" t="s">
        <v>243</v>
      </c>
      <c r="O4" s="11"/>
      <c r="P4" s="11"/>
      <c r="Q4" s="11"/>
      <c r="R4" s="20"/>
    </row>
    <row r="5" spans="1:18" ht="22.5" customHeight="1">
      <c r="A5" s="256" t="s">
        <v>245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</row>
    <row r="6" spans="1:18" ht="12">
      <c r="A6" s="257" t="s">
        <v>244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</row>
    <row r="7" spans="1:18" ht="15.75" customHeight="1">
      <c r="A7" s="258" t="s">
        <v>246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</row>
    <row r="8" spans="1:18" s="15" customFormat="1" ht="48">
      <c r="A8" s="48" t="s">
        <v>1</v>
      </c>
      <c r="B8" s="49" t="s">
        <v>2</v>
      </c>
      <c r="C8" s="49" t="s">
        <v>3</v>
      </c>
      <c r="D8" s="50" t="s">
        <v>4</v>
      </c>
      <c r="E8" s="51" t="s">
        <v>5</v>
      </c>
      <c r="F8" s="52" t="s">
        <v>150</v>
      </c>
      <c r="G8" s="51" t="s">
        <v>6</v>
      </c>
      <c r="H8" s="53" t="s">
        <v>191</v>
      </c>
      <c r="I8" s="54" t="s">
        <v>7</v>
      </c>
      <c r="J8" s="55"/>
      <c r="K8" s="56" t="s">
        <v>1</v>
      </c>
      <c r="L8" s="51" t="s">
        <v>2</v>
      </c>
      <c r="M8" s="54" t="s">
        <v>3</v>
      </c>
      <c r="N8" s="54" t="s">
        <v>4</v>
      </c>
      <c r="O8" s="51" t="s">
        <v>169</v>
      </c>
      <c r="P8" s="51" t="s">
        <v>150</v>
      </c>
      <c r="Q8" s="51" t="s">
        <v>6</v>
      </c>
      <c r="R8" s="53" t="s">
        <v>191</v>
      </c>
    </row>
    <row r="9" spans="1:18" ht="13.5" customHeight="1">
      <c r="A9" s="57"/>
      <c r="B9" s="58" t="s">
        <v>8</v>
      </c>
      <c r="C9" s="59"/>
      <c r="D9" s="60"/>
      <c r="E9" s="60"/>
      <c r="F9" s="61"/>
      <c r="G9" s="62"/>
      <c r="H9" s="63"/>
      <c r="I9" s="62"/>
      <c r="J9" s="64"/>
      <c r="K9" s="57"/>
      <c r="L9" s="58" t="s">
        <v>235</v>
      </c>
      <c r="M9" s="65"/>
      <c r="N9" s="65"/>
      <c r="O9" s="59"/>
      <c r="P9" s="59"/>
      <c r="Q9" s="62"/>
      <c r="R9" s="66"/>
    </row>
    <row r="10" spans="1:18" ht="13.5" customHeight="1">
      <c r="A10" s="67">
        <v>1</v>
      </c>
      <c r="B10" s="68" t="s">
        <v>9</v>
      </c>
      <c r="C10" s="69">
        <v>2380</v>
      </c>
      <c r="D10" s="69">
        <v>300</v>
      </c>
      <c r="E10" s="69">
        <v>580</v>
      </c>
      <c r="F10" s="70">
        <v>0.97</v>
      </c>
      <c r="G10" s="71">
        <v>0.41</v>
      </c>
      <c r="H10" s="209">
        <v>1771.3500000000001</v>
      </c>
      <c r="I10" s="72"/>
      <c r="J10" s="64"/>
      <c r="K10" s="73">
        <f>A53+1</f>
        <v>43</v>
      </c>
      <c r="L10" s="68" t="s">
        <v>10</v>
      </c>
      <c r="M10" s="74">
        <v>2720</v>
      </c>
      <c r="N10" s="74">
        <v>1050</v>
      </c>
      <c r="O10" s="75" t="s">
        <v>170</v>
      </c>
      <c r="P10" s="70">
        <v>1.3250000000000002</v>
      </c>
      <c r="Q10" s="76">
        <v>0.53</v>
      </c>
      <c r="R10" s="209">
        <v>9469.9000000000015</v>
      </c>
    </row>
    <row r="11" spans="1:18" ht="13.5" customHeight="1">
      <c r="A11" s="67">
        <v>2</v>
      </c>
      <c r="B11" s="68" t="s">
        <v>11</v>
      </c>
      <c r="C11" s="69">
        <v>2380</v>
      </c>
      <c r="D11" s="69">
        <v>400</v>
      </c>
      <c r="E11" s="69">
        <v>580</v>
      </c>
      <c r="F11" s="70">
        <v>1.3</v>
      </c>
      <c r="G11" s="71">
        <v>0.54</v>
      </c>
      <c r="H11" s="209">
        <v>2271.15</v>
      </c>
      <c r="I11" s="72"/>
      <c r="J11" s="64"/>
      <c r="K11" s="73">
        <f t="shared" ref="K11:K54" si="0">IF(K10="",K9+1,K10+1)</f>
        <v>44</v>
      </c>
      <c r="L11" s="77" t="s">
        <v>12</v>
      </c>
      <c r="M11" s="78">
        <v>2940</v>
      </c>
      <c r="N11" s="78">
        <v>1050</v>
      </c>
      <c r="O11" s="79" t="s">
        <v>171</v>
      </c>
      <c r="P11" s="80">
        <v>1.4749999999999999</v>
      </c>
      <c r="Q11" s="81">
        <v>0.59</v>
      </c>
      <c r="R11" s="209">
        <v>10238.800000000001</v>
      </c>
    </row>
    <row r="12" spans="1:18" ht="13.5" customHeight="1">
      <c r="A12" s="67">
        <f>IF(A11="",A10+1,A11+1)</f>
        <v>3</v>
      </c>
      <c r="B12" s="68" t="s">
        <v>13</v>
      </c>
      <c r="C12" s="69">
        <v>2380</v>
      </c>
      <c r="D12" s="69">
        <v>500</v>
      </c>
      <c r="E12" s="69">
        <v>580</v>
      </c>
      <c r="F12" s="70">
        <v>1.63</v>
      </c>
      <c r="G12" s="71">
        <v>0.68</v>
      </c>
      <c r="H12" s="209">
        <v>2809.8</v>
      </c>
      <c r="I12" s="72"/>
      <c r="J12" s="82"/>
      <c r="K12" s="73">
        <f t="shared" si="0"/>
        <v>45</v>
      </c>
      <c r="L12" s="77" t="s">
        <v>230</v>
      </c>
      <c r="M12" s="78">
        <v>3030</v>
      </c>
      <c r="N12" s="78">
        <v>1200</v>
      </c>
      <c r="O12" s="79">
        <v>1500</v>
      </c>
      <c r="P12" s="80">
        <v>1.5</v>
      </c>
      <c r="Q12" s="81"/>
      <c r="R12" s="209">
        <v>12923</v>
      </c>
    </row>
    <row r="13" spans="1:18" ht="13.5" customHeight="1">
      <c r="A13" s="67">
        <f t="shared" ref="A13:A53" si="1">IF(A12="",A11+1,A12+1)</f>
        <v>4</v>
      </c>
      <c r="B13" s="68" t="s">
        <v>15</v>
      </c>
      <c r="C13" s="69">
        <v>2380</v>
      </c>
      <c r="D13" s="69">
        <v>600</v>
      </c>
      <c r="E13" s="69">
        <v>580</v>
      </c>
      <c r="F13" s="70">
        <v>1.96</v>
      </c>
      <c r="G13" s="71">
        <v>0.81499999999999995</v>
      </c>
      <c r="H13" s="209">
        <v>3650</v>
      </c>
      <c r="I13" s="72"/>
      <c r="J13" s="82"/>
      <c r="K13" s="73">
        <f t="shared" si="0"/>
        <v>46</v>
      </c>
      <c r="L13" s="77" t="s">
        <v>14</v>
      </c>
      <c r="M13" s="78">
        <v>3374</v>
      </c>
      <c r="N13" s="78">
        <v>1350</v>
      </c>
      <c r="O13" s="79" t="s">
        <v>172</v>
      </c>
      <c r="P13" s="80">
        <v>2.3499999999999996</v>
      </c>
      <c r="Q13" s="79">
        <v>0.94</v>
      </c>
      <c r="R13" s="209">
        <v>16624.300000000003</v>
      </c>
    </row>
    <row r="14" spans="1:18" ht="13.5" customHeight="1">
      <c r="A14" s="67">
        <f t="shared" si="1"/>
        <v>5</v>
      </c>
      <c r="B14" s="68" t="s">
        <v>17</v>
      </c>
      <c r="C14" s="69">
        <v>2380</v>
      </c>
      <c r="D14" s="69">
        <v>700</v>
      </c>
      <c r="E14" s="69">
        <v>580</v>
      </c>
      <c r="F14" s="70">
        <v>2.42</v>
      </c>
      <c r="G14" s="71">
        <v>1.008</v>
      </c>
      <c r="H14" s="209">
        <v>4188.45</v>
      </c>
      <c r="I14" s="72"/>
      <c r="J14" s="82"/>
      <c r="K14" s="73">
        <f t="shared" si="0"/>
        <v>47</v>
      </c>
      <c r="L14" s="77" t="s">
        <v>16</v>
      </c>
      <c r="M14" s="78">
        <v>2200</v>
      </c>
      <c r="N14" s="78">
        <v>1600</v>
      </c>
      <c r="O14" s="79">
        <v>320</v>
      </c>
      <c r="P14" s="80">
        <v>1.2</v>
      </c>
      <c r="Q14" s="81">
        <v>0.48</v>
      </c>
      <c r="R14" s="209">
        <v>7155.5000000000009</v>
      </c>
    </row>
    <row r="15" spans="1:18" ht="13.5" customHeight="1">
      <c r="A15" s="67">
        <f t="shared" si="1"/>
        <v>6</v>
      </c>
      <c r="B15" s="68" t="s">
        <v>19</v>
      </c>
      <c r="C15" s="69">
        <v>1180</v>
      </c>
      <c r="D15" s="69">
        <v>300</v>
      </c>
      <c r="E15" s="69">
        <v>580</v>
      </c>
      <c r="F15" s="70">
        <v>0.5</v>
      </c>
      <c r="G15" s="71">
        <v>0.2</v>
      </c>
      <c r="H15" s="209">
        <v>985.97952327568237</v>
      </c>
      <c r="I15" s="72"/>
      <c r="J15" s="82"/>
      <c r="K15" s="73">
        <f t="shared" si="0"/>
        <v>48</v>
      </c>
      <c r="L15" s="77" t="s">
        <v>18</v>
      </c>
      <c r="M15" s="78">
        <v>2200</v>
      </c>
      <c r="N15" s="78">
        <v>1600</v>
      </c>
      <c r="O15" s="79">
        <v>320</v>
      </c>
      <c r="P15" s="80">
        <v>1.2</v>
      </c>
      <c r="Q15" s="81">
        <v>0.48</v>
      </c>
      <c r="R15" s="209">
        <v>7348.0000000000009</v>
      </c>
    </row>
    <row r="16" spans="1:18" ht="13.5" customHeight="1">
      <c r="A16" s="67">
        <f t="shared" si="1"/>
        <v>7</v>
      </c>
      <c r="B16" s="68" t="s">
        <v>21</v>
      </c>
      <c r="C16" s="69">
        <v>1180</v>
      </c>
      <c r="D16" s="69">
        <v>400</v>
      </c>
      <c r="E16" s="69">
        <v>580</v>
      </c>
      <c r="F16" s="70">
        <v>0.64</v>
      </c>
      <c r="G16" s="71">
        <v>0.27</v>
      </c>
      <c r="H16" s="209">
        <v>1237.6595601453917</v>
      </c>
      <c r="I16" s="72"/>
      <c r="J16" s="82"/>
      <c r="K16" s="73">
        <f t="shared" si="0"/>
        <v>49</v>
      </c>
      <c r="L16" s="77" t="s">
        <v>20</v>
      </c>
      <c r="M16" s="78">
        <v>2200</v>
      </c>
      <c r="N16" s="78">
        <v>1900</v>
      </c>
      <c r="O16" s="79">
        <v>320</v>
      </c>
      <c r="P16" s="80">
        <v>1.375</v>
      </c>
      <c r="Q16" s="83">
        <v>0.55000000000000004</v>
      </c>
      <c r="R16" s="209">
        <v>8244.5</v>
      </c>
    </row>
    <row r="17" spans="1:18" ht="13.5" customHeight="1">
      <c r="A17" s="67">
        <f t="shared" si="1"/>
        <v>8</v>
      </c>
      <c r="B17" s="68" t="s">
        <v>23</v>
      </c>
      <c r="C17" s="69">
        <v>1180</v>
      </c>
      <c r="D17" s="69">
        <v>500</v>
      </c>
      <c r="E17" s="69">
        <v>580</v>
      </c>
      <c r="F17" s="70">
        <v>0.79</v>
      </c>
      <c r="G17" s="71">
        <v>0.34</v>
      </c>
      <c r="H17" s="209">
        <v>1486.6689528974543</v>
      </c>
      <c r="I17" s="72"/>
      <c r="J17" s="82"/>
      <c r="K17" s="73">
        <f t="shared" si="0"/>
        <v>50</v>
      </c>
      <c r="L17" s="77" t="s">
        <v>22</v>
      </c>
      <c r="M17" s="78">
        <v>2200</v>
      </c>
      <c r="N17" s="78">
        <v>1900</v>
      </c>
      <c r="O17" s="84">
        <v>320</v>
      </c>
      <c r="P17" s="80">
        <v>1.375</v>
      </c>
      <c r="Q17" s="85">
        <v>0.55000000000000004</v>
      </c>
      <c r="R17" s="209">
        <v>8475.5</v>
      </c>
    </row>
    <row r="18" spans="1:18" ht="13.5" customHeight="1">
      <c r="A18" s="67">
        <f t="shared" si="1"/>
        <v>9</v>
      </c>
      <c r="B18" s="68" t="s">
        <v>25</v>
      </c>
      <c r="C18" s="69">
        <v>1180</v>
      </c>
      <c r="D18" s="69">
        <v>600</v>
      </c>
      <c r="E18" s="69">
        <v>580</v>
      </c>
      <c r="F18" s="70">
        <v>0.96</v>
      </c>
      <c r="G18" s="71">
        <v>0.41</v>
      </c>
      <c r="H18" s="209">
        <v>1743.5501956495166</v>
      </c>
      <c r="I18" s="72"/>
      <c r="J18" s="82"/>
      <c r="K18" s="73">
        <f t="shared" si="0"/>
        <v>51</v>
      </c>
      <c r="L18" s="77" t="s">
        <v>225</v>
      </c>
      <c r="M18" s="78">
        <v>2780</v>
      </c>
      <c r="N18" s="78">
        <v>1490</v>
      </c>
      <c r="O18" s="84" t="s">
        <v>227</v>
      </c>
      <c r="P18" s="80">
        <v>1.2</v>
      </c>
      <c r="Q18" s="85"/>
      <c r="R18" s="209">
        <v>10050</v>
      </c>
    </row>
    <row r="19" spans="1:18" ht="13.5" customHeight="1">
      <c r="A19" s="67">
        <f t="shared" si="1"/>
        <v>10</v>
      </c>
      <c r="B19" s="68" t="s">
        <v>28</v>
      </c>
      <c r="C19" s="69">
        <v>880</v>
      </c>
      <c r="D19" s="69">
        <v>300</v>
      </c>
      <c r="E19" s="69">
        <v>580</v>
      </c>
      <c r="F19" s="70">
        <v>0.35</v>
      </c>
      <c r="G19" s="71">
        <v>0.16</v>
      </c>
      <c r="H19" s="209">
        <v>809.89283287954595</v>
      </c>
      <c r="I19" s="72"/>
      <c r="J19" s="64"/>
      <c r="K19" s="73">
        <f t="shared" si="0"/>
        <v>52</v>
      </c>
      <c r="L19" s="77" t="s">
        <v>226</v>
      </c>
      <c r="M19" s="78">
        <v>3060</v>
      </c>
      <c r="N19" s="78">
        <v>1490</v>
      </c>
      <c r="O19" s="84" t="s">
        <v>227</v>
      </c>
      <c r="P19" s="80">
        <v>1.3</v>
      </c>
      <c r="Q19" s="85"/>
      <c r="R19" s="209">
        <v>10900</v>
      </c>
    </row>
    <row r="20" spans="1:18" ht="13.5" customHeight="1">
      <c r="A20" s="67">
        <f t="shared" si="1"/>
        <v>11</v>
      </c>
      <c r="B20" s="68" t="s">
        <v>30</v>
      </c>
      <c r="C20" s="69">
        <v>880</v>
      </c>
      <c r="D20" s="69">
        <v>400</v>
      </c>
      <c r="E20" s="69">
        <v>580</v>
      </c>
      <c r="F20" s="70">
        <v>0.47</v>
      </c>
      <c r="G20" s="71">
        <v>0.21</v>
      </c>
      <c r="H20" s="209">
        <v>996.76438778648117</v>
      </c>
      <c r="I20" s="72"/>
      <c r="J20" s="64"/>
      <c r="K20" s="73"/>
      <c r="L20" s="86" t="s">
        <v>24</v>
      </c>
      <c r="M20" s="87"/>
      <c r="N20" s="88"/>
      <c r="O20" s="89"/>
      <c r="P20" s="90"/>
      <c r="Q20" s="89"/>
      <c r="R20" s="210"/>
    </row>
    <row r="21" spans="1:18" ht="13.5" customHeight="1">
      <c r="A21" s="67">
        <f t="shared" si="1"/>
        <v>12</v>
      </c>
      <c r="B21" s="68" t="s">
        <v>31</v>
      </c>
      <c r="C21" s="69">
        <v>880</v>
      </c>
      <c r="D21" s="69">
        <v>500</v>
      </c>
      <c r="E21" s="69">
        <v>580</v>
      </c>
      <c r="F21" s="70">
        <v>0.59</v>
      </c>
      <c r="G21" s="91">
        <v>0.27</v>
      </c>
      <c r="H21" s="209">
        <v>1194.9000000000001</v>
      </c>
      <c r="I21" s="72"/>
      <c r="J21" s="64"/>
      <c r="K21" s="73">
        <f t="shared" si="0"/>
        <v>53</v>
      </c>
      <c r="L21" s="92" t="s">
        <v>26</v>
      </c>
      <c r="M21" s="93">
        <v>1050</v>
      </c>
      <c r="N21" s="93">
        <v>330</v>
      </c>
      <c r="O21" s="94">
        <v>145</v>
      </c>
      <c r="P21" s="95">
        <v>0.11499999999999999</v>
      </c>
      <c r="Q21" s="96">
        <v>4.5999999999999999E-2</v>
      </c>
      <c r="R21" s="209">
        <v>1116.5</v>
      </c>
    </row>
    <row r="22" spans="1:18" ht="13.5" customHeight="1">
      <c r="A22" s="67">
        <f t="shared" si="1"/>
        <v>13</v>
      </c>
      <c r="B22" s="68" t="s">
        <v>33</v>
      </c>
      <c r="C22" s="69">
        <v>880</v>
      </c>
      <c r="D22" s="69">
        <v>600</v>
      </c>
      <c r="E22" s="97">
        <v>580</v>
      </c>
      <c r="F22" s="70">
        <v>0.7</v>
      </c>
      <c r="G22" s="98">
        <v>0.32</v>
      </c>
      <c r="H22" s="209">
        <v>1387.05</v>
      </c>
      <c r="I22" s="72"/>
      <c r="J22" s="64"/>
      <c r="K22" s="73">
        <f t="shared" si="0"/>
        <v>54</v>
      </c>
      <c r="L22" s="99" t="s">
        <v>27</v>
      </c>
      <c r="M22" s="100">
        <v>1200</v>
      </c>
      <c r="N22" s="100">
        <v>330</v>
      </c>
      <c r="O22" s="101">
        <v>145</v>
      </c>
      <c r="P22" s="102">
        <v>0.13250000000000001</v>
      </c>
      <c r="Q22" s="103">
        <v>5.2999999999999999E-2</v>
      </c>
      <c r="R22" s="219">
        <v>1302.4000000000001</v>
      </c>
    </row>
    <row r="23" spans="1:18" ht="13.5" customHeight="1">
      <c r="A23" s="67"/>
      <c r="B23" s="104" t="s">
        <v>35</v>
      </c>
      <c r="C23" s="105"/>
      <c r="D23" s="105"/>
      <c r="E23" s="106"/>
      <c r="F23" s="70"/>
      <c r="G23" s="107"/>
      <c r="H23" s="210"/>
      <c r="I23" s="72"/>
      <c r="J23" s="64"/>
      <c r="K23" s="73">
        <f t="shared" si="0"/>
        <v>55</v>
      </c>
      <c r="L23" s="92" t="s">
        <v>29</v>
      </c>
      <c r="M23" s="93">
        <v>1350</v>
      </c>
      <c r="N23" s="93">
        <v>330</v>
      </c>
      <c r="O23" s="94">
        <v>145</v>
      </c>
      <c r="P23" s="95">
        <v>0.15</v>
      </c>
      <c r="Q23" s="96">
        <v>0.06</v>
      </c>
      <c r="R23" s="216">
        <v>1554.3000000000002</v>
      </c>
    </row>
    <row r="24" spans="1:18" ht="13.5" customHeight="1">
      <c r="A24" s="67">
        <f t="shared" si="1"/>
        <v>14</v>
      </c>
      <c r="B24" s="68" t="s">
        <v>337</v>
      </c>
      <c r="C24" s="69">
        <v>400</v>
      </c>
      <c r="D24" s="69">
        <v>400</v>
      </c>
      <c r="E24" s="97">
        <v>200</v>
      </c>
      <c r="F24" s="70">
        <v>7.0400000000000004E-2</v>
      </c>
      <c r="G24" s="98">
        <v>3.2000000000000001E-2</v>
      </c>
      <c r="H24" s="209">
        <v>347</v>
      </c>
      <c r="I24" s="107"/>
      <c r="J24" s="107"/>
      <c r="K24" s="73"/>
      <c r="L24" s="108" t="s">
        <v>32</v>
      </c>
      <c r="M24" s="88"/>
      <c r="N24" s="88"/>
      <c r="O24" s="89"/>
      <c r="P24" s="90"/>
      <c r="Q24" s="89"/>
      <c r="R24" s="218"/>
    </row>
    <row r="25" spans="1:18" ht="13.5" customHeight="1">
      <c r="A25" s="67">
        <f t="shared" si="1"/>
        <v>15</v>
      </c>
      <c r="B25" s="68" t="s">
        <v>338</v>
      </c>
      <c r="C25" s="69">
        <v>500</v>
      </c>
      <c r="D25" s="69">
        <v>500</v>
      </c>
      <c r="E25" s="69">
        <v>200</v>
      </c>
      <c r="F25" s="70">
        <v>0.11000000000000001</v>
      </c>
      <c r="G25" s="109">
        <v>0.05</v>
      </c>
      <c r="H25" s="209">
        <v>424.6</v>
      </c>
      <c r="I25" s="72">
        <v>91.52</v>
      </c>
      <c r="J25" s="64"/>
      <c r="K25" s="73">
        <f t="shared" si="0"/>
        <v>56</v>
      </c>
      <c r="L25" s="92" t="s">
        <v>34</v>
      </c>
      <c r="M25" s="93">
        <v>1790</v>
      </c>
      <c r="N25" s="93">
        <v>1490</v>
      </c>
      <c r="O25" s="94">
        <v>140</v>
      </c>
      <c r="P25" s="95">
        <v>0.92500000000000004</v>
      </c>
      <c r="Q25" s="96">
        <v>0.37</v>
      </c>
      <c r="R25" s="209">
        <v>3074.5000000000005</v>
      </c>
    </row>
    <row r="26" spans="1:18" ht="13.5" customHeight="1">
      <c r="A26" s="67">
        <f t="shared" si="1"/>
        <v>16</v>
      </c>
      <c r="B26" s="68" t="s">
        <v>339</v>
      </c>
      <c r="C26" s="69">
        <v>400</v>
      </c>
      <c r="D26" s="69">
        <v>400</v>
      </c>
      <c r="E26" s="69">
        <v>400</v>
      </c>
      <c r="F26" s="70">
        <v>0.14080000000000001</v>
      </c>
      <c r="G26" s="71">
        <v>6.4000000000000001E-2</v>
      </c>
      <c r="H26" s="209">
        <v>498.30000000000007</v>
      </c>
      <c r="I26" s="72">
        <v>160.16</v>
      </c>
      <c r="J26" s="64"/>
      <c r="K26" s="73">
        <f t="shared" si="0"/>
        <v>57</v>
      </c>
      <c r="L26" s="110" t="s">
        <v>178</v>
      </c>
      <c r="M26" s="111">
        <v>1100</v>
      </c>
      <c r="N26" s="111">
        <v>900</v>
      </c>
      <c r="O26" s="112">
        <v>80</v>
      </c>
      <c r="P26" s="113">
        <v>0.2</v>
      </c>
      <c r="Q26" s="98"/>
      <c r="R26" s="209">
        <v>722.7</v>
      </c>
    </row>
    <row r="27" spans="1:18" ht="13.5" customHeight="1">
      <c r="A27" s="67">
        <f t="shared" si="1"/>
        <v>17</v>
      </c>
      <c r="B27" s="68" t="s">
        <v>37</v>
      </c>
      <c r="C27" s="69">
        <v>1200</v>
      </c>
      <c r="D27" s="69">
        <v>3200</v>
      </c>
      <c r="E27" s="69">
        <v>500</v>
      </c>
      <c r="F27" s="70">
        <v>4</v>
      </c>
      <c r="G27" s="71">
        <v>1.6</v>
      </c>
      <c r="H27" s="209">
        <v>11900.900000000001</v>
      </c>
      <c r="I27" s="72">
        <v>180.96</v>
      </c>
      <c r="J27" s="74"/>
      <c r="K27" s="73">
        <f t="shared" si="0"/>
        <v>58</v>
      </c>
      <c r="L27" s="110" t="s">
        <v>179</v>
      </c>
      <c r="M27" s="111">
        <v>1300</v>
      </c>
      <c r="N27" s="111">
        <v>1300</v>
      </c>
      <c r="O27" s="112">
        <v>80</v>
      </c>
      <c r="P27" s="113">
        <v>0.34</v>
      </c>
      <c r="Q27" s="98"/>
      <c r="R27" s="209">
        <v>1197.9000000000001</v>
      </c>
    </row>
    <row r="28" spans="1:18" ht="13.5" customHeight="1">
      <c r="A28" s="67">
        <f t="shared" si="1"/>
        <v>18</v>
      </c>
      <c r="B28" s="68" t="s">
        <v>38</v>
      </c>
      <c r="C28" s="69">
        <v>1200</v>
      </c>
      <c r="D28" s="69">
        <v>2800</v>
      </c>
      <c r="E28" s="69">
        <v>500</v>
      </c>
      <c r="F28" s="70">
        <v>3.4224999999999999</v>
      </c>
      <c r="G28" s="71">
        <v>1.369</v>
      </c>
      <c r="H28" s="209">
        <v>9621.7000000000007</v>
      </c>
      <c r="I28" s="72">
        <v>5605.6</v>
      </c>
      <c r="J28" s="74"/>
      <c r="K28" s="73">
        <f t="shared" si="0"/>
        <v>59</v>
      </c>
      <c r="L28" s="110" t="s">
        <v>180</v>
      </c>
      <c r="M28" s="111">
        <v>1600</v>
      </c>
      <c r="N28" s="111">
        <v>1400</v>
      </c>
      <c r="O28" s="112">
        <v>80</v>
      </c>
      <c r="P28" s="113">
        <v>0.45</v>
      </c>
      <c r="Q28" s="98"/>
      <c r="R28" s="209">
        <v>1680.8000000000002</v>
      </c>
    </row>
    <row r="29" spans="1:18" ht="13.5" customHeight="1">
      <c r="A29" s="67">
        <f t="shared" si="1"/>
        <v>19</v>
      </c>
      <c r="B29" s="68" t="s">
        <v>39</v>
      </c>
      <c r="C29" s="69">
        <v>1200</v>
      </c>
      <c r="D29" s="69">
        <v>2400</v>
      </c>
      <c r="E29" s="69">
        <v>500</v>
      </c>
      <c r="F29" s="70">
        <v>2.8499999999999996</v>
      </c>
      <c r="G29" s="71">
        <v>1.1399999999999999</v>
      </c>
      <c r="H29" s="209">
        <v>7388.7000000000007</v>
      </c>
      <c r="I29" s="72">
        <v>4668.5600000000004</v>
      </c>
      <c r="J29" s="74"/>
      <c r="K29" s="73">
        <f t="shared" si="0"/>
        <v>60</v>
      </c>
      <c r="L29" s="110" t="s">
        <v>181</v>
      </c>
      <c r="M29" s="111">
        <v>800</v>
      </c>
      <c r="N29" s="111">
        <v>600</v>
      </c>
      <c r="O29" s="112">
        <v>80</v>
      </c>
      <c r="P29" s="113">
        <v>0.1</v>
      </c>
      <c r="Q29" s="98"/>
      <c r="R29" s="209">
        <v>444.40000000000003</v>
      </c>
    </row>
    <row r="30" spans="1:18" ht="13.5" customHeight="1">
      <c r="A30" s="67">
        <f t="shared" si="1"/>
        <v>20</v>
      </c>
      <c r="B30" s="68" t="s">
        <v>40</v>
      </c>
      <c r="C30" s="69">
        <v>1200</v>
      </c>
      <c r="D30" s="69">
        <v>2000</v>
      </c>
      <c r="E30" s="69">
        <v>500</v>
      </c>
      <c r="F30" s="70">
        <v>2.4375</v>
      </c>
      <c r="G30" s="71">
        <v>0.97499999999999998</v>
      </c>
      <c r="H30" s="209">
        <v>6213.9000000000005</v>
      </c>
      <c r="I30" s="72">
        <v>3767.92</v>
      </c>
      <c r="J30" s="74"/>
      <c r="K30" s="73"/>
      <c r="L30" s="104" t="s">
        <v>36</v>
      </c>
      <c r="M30" s="114"/>
      <c r="N30" s="115"/>
      <c r="O30" s="116"/>
      <c r="P30" s="117"/>
      <c r="Q30" s="107"/>
      <c r="R30" s="210"/>
    </row>
    <row r="31" spans="1:18" ht="13.5" customHeight="1">
      <c r="A31" s="67">
        <f t="shared" si="1"/>
        <v>21</v>
      </c>
      <c r="B31" s="68" t="s">
        <v>41</v>
      </c>
      <c r="C31" s="69">
        <v>2400</v>
      </c>
      <c r="D31" s="69">
        <v>1600</v>
      </c>
      <c r="E31" s="69">
        <v>300</v>
      </c>
      <c r="F31" s="70">
        <v>2.4750000000000001</v>
      </c>
      <c r="G31" s="71">
        <v>0.99</v>
      </c>
      <c r="H31" s="209">
        <v>7187.4000000000005</v>
      </c>
      <c r="I31" s="72">
        <v>3609.84</v>
      </c>
      <c r="J31" s="74"/>
      <c r="K31" s="73">
        <f t="shared" si="0"/>
        <v>61</v>
      </c>
      <c r="L31" s="68" t="s">
        <v>340</v>
      </c>
      <c r="M31" s="118">
        <v>7180</v>
      </c>
      <c r="N31" s="118">
        <v>1490</v>
      </c>
      <c r="O31" s="97">
        <v>220</v>
      </c>
      <c r="P31" s="70">
        <v>3.4</v>
      </c>
      <c r="Q31" s="98">
        <v>2.35</v>
      </c>
      <c r="R31" s="209">
        <v>13405.7</v>
      </c>
    </row>
    <row r="32" spans="1:18" ht="13.5" customHeight="1">
      <c r="A32" s="67">
        <f t="shared" si="1"/>
        <v>22</v>
      </c>
      <c r="B32" s="68" t="s">
        <v>43</v>
      </c>
      <c r="C32" s="69">
        <v>1200</v>
      </c>
      <c r="D32" s="69">
        <v>1600</v>
      </c>
      <c r="E32" s="69">
        <v>300</v>
      </c>
      <c r="F32" s="70">
        <v>1.2349999999999999</v>
      </c>
      <c r="G32" s="71">
        <v>0.49399999999999999</v>
      </c>
      <c r="H32" s="209">
        <v>3565.1000000000004</v>
      </c>
      <c r="I32" s="72">
        <v>3830.32</v>
      </c>
      <c r="J32" s="74"/>
      <c r="K32" s="73">
        <f t="shared" si="0"/>
        <v>62</v>
      </c>
      <c r="L32" s="68" t="s">
        <v>341</v>
      </c>
      <c r="M32" s="118">
        <v>6280</v>
      </c>
      <c r="N32" s="118">
        <v>1490</v>
      </c>
      <c r="O32" s="97">
        <v>220</v>
      </c>
      <c r="P32" s="70">
        <v>2.98</v>
      </c>
      <c r="Q32" s="98">
        <v>2.06</v>
      </c>
      <c r="R32" s="209">
        <v>10407.1</v>
      </c>
    </row>
    <row r="33" spans="1:18" ht="13.5" customHeight="1">
      <c r="A33" s="67">
        <f t="shared" si="1"/>
        <v>23</v>
      </c>
      <c r="B33" s="68" t="s">
        <v>45</v>
      </c>
      <c r="C33" s="69">
        <v>800</v>
      </c>
      <c r="D33" s="69">
        <v>1600</v>
      </c>
      <c r="E33" s="69">
        <v>300</v>
      </c>
      <c r="F33" s="70">
        <v>0.8</v>
      </c>
      <c r="G33" s="71">
        <v>0.32</v>
      </c>
      <c r="H33" s="209">
        <v>2354</v>
      </c>
      <c r="I33" s="72">
        <v>1900</v>
      </c>
      <c r="J33" s="74"/>
      <c r="K33" s="73">
        <f t="shared" si="0"/>
        <v>63</v>
      </c>
      <c r="L33" s="68" t="s">
        <v>342</v>
      </c>
      <c r="M33" s="118">
        <v>5980</v>
      </c>
      <c r="N33" s="118">
        <v>1490</v>
      </c>
      <c r="O33" s="69">
        <v>220</v>
      </c>
      <c r="P33" s="70">
        <v>2.85</v>
      </c>
      <c r="Q33" s="109">
        <v>1.96</v>
      </c>
      <c r="R33" s="209">
        <v>9804.3000000000011</v>
      </c>
    </row>
    <row r="34" spans="1:18" ht="13.5" customHeight="1">
      <c r="A34" s="67">
        <f t="shared" si="1"/>
        <v>24</v>
      </c>
      <c r="B34" s="68" t="s">
        <v>47</v>
      </c>
      <c r="C34" s="69">
        <v>2400</v>
      </c>
      <c r="D34" s="69">
        <v>1400</v>
      </c>
      <c r="E34" s="69">
        <v>300</v>
      </c>
      <c r="F34" s="70">
        <v>2.125</v>
      </c>
      <c r="G34" s="71">
        <v>0.85</v>
      </c>
      <c r="H34" s="209">
        <v>5567.1</v>
      </c>
      <c r="I34" s="72">
        <v>1212</v>
      </c>
      <c r="J34" s="74"/>
      <c r="K34" s="73">
        <f t="shared" si="0"/>
        <v>64</v>
      </c>
      <c r="L34" s="68" t="s">
        <v>343</v>
      </c>
      <c r="M34" s="74">
        <v>5680</v>
      </c>
      <c r="N34" s="74">
        <v>1490</v>
      </c>
      <c r="O34" s="75">
        <v>220</v>
      </c>
      <c r="P34" s="70">
        <v>2.7</v>
      </c>
      <c r="Q34" s="71">
        <v>1.86</v>
      </c>
      <c r="R34" s="209">
        <v>9332.4000000000015</v>
      </c>
    </row>
    <row r="35" spans="1:18" ht="13.5" customHeight="1">
      <c r="A35" s="67">
        <f t="shared" si="1"/>
        <v>25</v>
      </c>
      <c r="B35" s="68" t="s">
        <v>49</v>
      </c>
      <c r="C35" s="69">
        <v>1200</v>
      </c>
      <c r="D35" s="69">
        <v>1400</v>
      </c>
      <c r="E35" s="69">
        <v>300</v>
      </c>
      <c r="F35" s="70">
        <v>1.04</v>
      </c>
      <c r="G35" s="71">
        <v>0.41599999999999998</v>
      </c>
      <c r="H35" s="209">
        <v>2809.4</v>
      </c>
      <c r="I35" s="72">
        <v>3191.76</v>
      </c>
      <c r="J35" s="74"/>
      <c r="K35" s="73">
        <f t="shared" si="0"/>
        <v>65</v>
      </c>
      <c r="L35" s="68" t="s">
        <v>344</v>
      </c>
      <c r="M35" s="74">
        <v>5380</v>
      </c>
      <c r="N35" s="74">
        <v>1490</v>
      </c>
      <c r="O35" s="75">
        <v>220</v>
      </c>
      <c r="P35" s="70">
        <v>2.58</v>
      </c>
      <c r="Q35" s="71">
        <v>1.76</v>
      </c>
      <c r="R35" s="209">
        <v>8950.7000000000007</v>
      </c>
    </row>
    <row r="36" spans="1:18" ht="13.5" customHeight="1">
      <c r="A36" s="67">
        <f t="shared" si="1"/>
        <v>26</v>
      </c>
      <c r="B36" s="68" t="s">
        <v>51</v>
      </c>
      <c r="C36" s="69">
        <v>800</v>
      </c>
      <c r="D36" s="69">
        <v>1400</v>
      </c>
      <c r="E36" s="69">
        <v>300</v>
      </c>
      <c r="F36" s="70">
        <v>1</v>
      </c>
      <c r="G36" s="71">
        <v>0.4</v>
      </c>
      <c r="H36" s="209">
        <v>2587.2000000000003</v>
      </c>
      <c r="I36" s="72">
        <v>1592</v>
      </c>
      <c r="J36" s="74"/>
      <c r="K36" s="73">
        <f t="shared" si="0"/>
        <v>66</v>
      </c>
      <c r="L36" s="68" t="s">
        <v>345</v>
      </c>
      <c r="M36" s="118">
        <v>5080</v>
      </c>
      <c r="N36" s="118">
        <v>1490</v>
      </c>
      <c r="O36" s="69">
        <v>220</v>
      </c>
      <c r="P36" s="70">
        <v>2.4300000000000002</v>
      </c>
      <c r="Q36" s="71">
        <v>1.67</v>
      </c>
      <c r="R36" s="209">
        <v>8749.4000000000015</v>
      </c>
    </row>
    <row r="37" spans="1:18" ht="13.5" customHeight="1">
      <c r="A37" s="67">
        <f t="shared" si="1"/>
        <v>27</v>
      </c>
      <c r="B37" s="68" t="s">
        <v>52</v>
      </c>
      <c r="C37" s="69">
        <v>2400</v>
      </c>
      <c r="D37" s="69">
        <v>1200</v>
      </c>
      <c r="E37" s="69">
        <v>300</v>
      </c>
      <c r="F37" s="70">
        <v>1.75</v>
      </c>
      <c r="G37" s="71">
        <v>0.7</v>
      </c>
      <c r="H37" s="209">
        <v>4664</v>
      </c>
      <c r="I37" s="72">
        <v>1045</v>
      </c>
      <c r="J37" s="74"/>
      <c r="K37" s="73">
        <f t="shared" si="0"/>
        <v>67</v>
      </c>
      <c r="L37" s="68" t="s">
        <v>346</v>
      </c>
      <c r="M37" s="118">
        <v>4780</v>
      </c>
      <c r="N37" s="118">
        <v>1490</v>
      </c>
      <c r="O37" s="69">
        <v>220</v>
      </c>
      <c r="P37" s="70">
        <v>2.2999999999999998</v>
      </c>
      <c r="Q37" s="71">
        <v>1.57</v>
      </c>
      <c r="R37" s="209">
        <v>8368.8000000000011</v>
      </c>
    </row>
    <row r="38" spans="1:18" ht="13.5" customHeight="1">
      <c r="A38" s="67">
        <f t="shared" si="1"/>
        <v>28</v>
      </c>
      <c r="B38" s="68" t="s">
        <v>53</v>
      </c>
      <c r="C38" s="69">
        <v>1200</v>
      </c>
      <c r="D38" s="69">
        <v>1200</v>
      </c>
      <c r="E38" s="69">
        <v>300</v>
      </c>
      <c r="F38" s="70">
        <v>0.875</v>
      </c>
      <c r="G38" s="71">
        <v>0.35</v>
      </c>
      <c r="H38" s="209">
        <v>2484.9</v>
      </c>
      <c r="I38" s="72">
        <v>2637</v>
      </c>
      <c r="J38" s="74"/>
      <c r="K38" s="73">
        <f t="shared" si="0"/>
        <v>68</v>
      </c>
      <c r="L38" s="68" t="s">
        <v>42</v>
      </c>
      <c r="M38" s="118">
        <v>4180</v>
      </c>
      <c r="N38" s="118">
        <v>1490</v>
      </c>
      <c r="O38" s="69">
        <v>220</v>
      </c>
      <c r="P38" s="70">
        <v>2.0299999999999998</v>
      </c>
      <c r="Q38" s="71">
        <v>1.37</v>
      </c>
      <c r="R38" s="209">
        <v>7703.3</v>
      </c>
    </row>
    <row r="39" spans="1:18" ht="13.5" customHeight="1">
      <c r="A39" s="67">
        <f t="shared" si="1"/>
        <v>29</v>
      </c>
      <c r="B39" s="68" t="s">
        <v>54</v>
      </c>
      <c r="C39" s="69">
        <v>800</v>
      </c>
      <c r="D39" s="69">
        <v>1200</v>
      </c>
      <c r="E39" s="69">
        <v>300</v>
      </c>
      <c r="F39" s="70">
        <v>0.57000000000000006</v>
      </c>
      <c r="G39" s="71">
        <v>0.22800000000000001</v>
      </c>
      <c r="H39" s="209">
        <v>1898.6000000000001</v>
      </c>
      <c r="I39" s="72">
        <v>1306.24</v>
      </c>
      <c r="J39" s="74"/>
      <c r="K39" s="73">
        <f t="shared" si="0"/>
        <v>69</v>
      </c>
      <c r="L39" s="68" t="s">
        <v>44</v>
      </c>
      <c r="M39" s="118">
        <v>3580</v>
      </c>
      <c r="N39" s="118">
        <v>1490</v>
      </c>
      <c r="O39" s="69">
        <v>220</v>
      </c>
      <c r="P39" s="70">
        <v>1.7</v>
      </c>
      <c r="Q39" s="71">
        <v>1.17</v>
      </c>
      <c r="R39" s="209">
        <v>6374.5000000000009</v>
      </c>
    </row>
    <row r="40" spans="1:18" ht="13.5" customHeight="1">
      <c r="A40" s="67">
        <f t="shared" si="1"/>
        <v>30</v>
      </c>
      <c r="B40" s="68" t="s">
        <v>55</v>
      </c>
      <c r="C40" s="69">
        <v>2400</v>
      </c>
      <c r="D40" s="69">
        <v>1000</v>
      </c>
      <c r="E40" s="69">
        <v>300</v>
      </c>
      <c r="F40" s="70">
        <v>1.5249999999999999</v>
      </c>
      <c r="G40" s="71">
        <v>0.61</v>
      </c>
      <c r="H40" s="209">
        <v>4004.0000000000005</v>
      </c>
      <c r="I40" s="72">
        <v>835.12</v>
      </c>
      <c r="J40" s="74"/>
      <c r="K40" s="73">
        <f t="shared" si="0"/>
        <v>70</v>
      </c>
      <c r="L40" s="68" t="s">
        <v>46</v>
      </c>
      <c r="M40" s="118">
        <v>2980</v>
      </c>
      <c r="N40" s="118">
        <v>1490</v>
      </c>
      <c r="O40" s="69">
        <v>220</v>
      </c>
      <c r="P40" s="70">
        <v>1.48</v>
      </c>
      <c r="Q40" s="71">
        <v>0.98</v>
      </c>
      <c r="R40" s="209">
        <v>5463.7000000000007</v>
      </c>
    </row>
    <row r="41" spans="1:18" ht="13.5" customHeight="1">
      <c r="A41" s="67">
        <f t="shared" si="1"/>
        <v>31</v>
      </c>
      <c r="B41" s="68" t="s">
        <v>56</v>
      </c>
      <c r="C41" s="69">
        <v>1200</v>
      </c>
      <c r="D41" s="69">
        <v>1000</v>
      </c>
      <c r="E41" s="69">
        <v>300</v>
      </c>
      <c r="F41" s="70">
        <v>0.75</v>
      </c>
      <c r="G41" s="71">
        <v>0.3</v>
      </c>
      <c r="H41" s="209">
        <v>1949.2</v>
      </c>
      <c r="I41" s="72">
        <v>2217.2800000000002</v>
      </c>
      <c r="J41" s="74"/>
      <c r="K41" s="73">
        <f t="shared" si="0"/>
        <v>71</v>
      </c>
      <c r="L41" s="68" t="s">
        <v>48</v>
      </c>
      <c r="M41" s="74">
        <v>2680</v>
      </c>
      <c r="N41" s="74">
        <v>1490</v>
      </c>
      <c r="O41" s="75">
        <v>220</v>
      </c>
      <c r="P41" s="70">
        <v>1.33</v>
      </c>
      <c r="Q41" s="71">
        <v>0.88</v>
      </c>
      <c r="R41" s="209">
        <v>5088.6000000000004</v>
      </c>
    </row>
    <row r="42" spans="1:18" ht="13.5" customHeight="1">
      <c r="A42" s="67">
        <f t="shared" si="1"/>
        <v>32</v>
      </c>
      <c r="B42" s="68" t="s">
        <v>57</v>
      </c>
      <c r="C42" s="69">
        <v>800</v>
      </c>
      <c r="D42" s="69">
        <v>1000</v>
      </c>
      <c r="E42" s="69">
        <v>300</v>
      </c>
      <c r="F42" s="70">
        <v>0.5</v>
      </c>
      <c r="G42" s="71">
        <v>0.2</v>
      </c>
      <c r="H42" s="209">
        <v>1459.7</v>
      </c>
      <c r="I42" s="72">
        <v>1103.44</v>
      </c>
      <c r="J42" s="74"/>
      <c r="K42" s="73">
        <f t="shared" si="0"/>
        <v>72</v>
      </c>
      <c r="L42" s="68" t="s">
        <v>50</v>
      </c>
      <c r="M42" s="118">
        <v>2380</v>
      </c>
      <c r="N42" s="118">
        <v>1490</v>
      </c>
      <c r="O42" s="69">
        <v>220</v>
      </c>
      <c r="P42" s="70">
        <v>1.2</v>
      </c>
      <c r="Q42" s="71">
        <v>0.78</v>
      </c>
      <c r="R42" s="209">
        <v>4661.8</v>
      </c>
    </row>
    <row r="43" spans="1:18" ht="13.5" customHeight="1">
      <c r="A43" s="67">
        <f t="shared" si="1"/>
        <v>33</v>
      </c>
      <c r="B43" s="68" t="s">
        <v>58</v>
      </c>
      <c r="C43" s="69">
        <v>2400</v>
      </c>
      <c r="D43" s="69">
        <v>800</v>
      </c>
      <c r="E43" s="69">
        <v>300</v>
      </c>
      <c r="F43" s="70">
        <v>1.3925000000000001</v>
      </c>
      <c r="G43" s="71">
        <v>0.55700000000000005</v>
      </c>
      <c r="H43" s="209">
        <v>3625.6000000000004</v>
      </c>
      <c r="I43" s="72">
        <v>797</v>
      </c>
      <c r="J43" s="74"/>
      <c r="K43" s="73">
        <f t="shared" si="0"/>
        <v>73</v>
      </c>
      <c r="L43" s="68" t="s">
        <v>347</v>
      </c>
      <c r="M43" s="118">
        <v>7180</v>
      </c>
      <c r="N43" s="118">
        <v>1190</v>
      </c>
      <c r="O43" s="69">
        <v>220</v>
      </c>
      <c r="P43" s="70">
        <v>2.79</v>
      </c>
      <c r="Q43" s="71">
        <v>1.88</v>
      </c>
      <c r="R43" s="209">
        <v>11257.400000000001</v>
      </c>
    </row>
    <row r="44" spans="1:18" ht="13.5" customHeight="1">
      <c r="A44" s="67">
        <f t="shared" si="1"/>
        <v>34</v>
      </c>
      <c r="B44" s="68" t="s">
        <v>60</v>
      </c>
      <c r="C44" s="69">
        <v>1200</v>
      </c>
      <c r="D44" s="69">
        <v>800</v>
      </c>
      <c r="E44" s="69">
        <v>300</v>
      </c>
      <c r="F44" s="70">
        <v>0.68500000000000005</v>
      </c>
      <c r="G44" s="71">
        <v>0.27400000000000002</v>
      </c>
      <c r="H44" s="209">
        <v>1775.4</v>
      </c>
      <c r="I44" s="72">
        <v>1974.96</v>
      </c>
      <c r="J44" s="74"/>
      <c r="K44" s="73">
        <f t="shared" si="0"/>
        <v>74</v>
      </c>
      <c r="L44" s="68" t="s">
        <v>348</v>
      </c>
      <c r="M44" s="118">
        <v>6280</v>
      </c>
      <c r="N44" s="118">
        <v>1190</v>
      </c>
      <c r="O44" s="69">
        <v>220</v>
      </c>
      <c r="P44" s="70">
        <v>2.4</v>
      </c>
      <c r="Q44" s="71">
        <v>1.64</v>
      </c>
      <c r="R44" s="209">
        <v>8659.2000000000007</v>
      </c>
    </row>
    <row r="45" spans="1:18" ht="13.5" customHeight="1">
      <c r="A45" s="67">
        <f t="shared" si="1"/>
        <v>35</v>
      </c>
      <c r="B45" s="68" t="s">
        <v>62</v>
      </c>
      <c r="C45" s="69">
        <v>2400</v>
      </c>
      <c r="D45" s="69">
        <v>600</v>
      </c>
      <c r="E45" s="69">
        <v>300</v>
      </c>
      <c r="F45" s="70">
        <v>1.0374999999999999</v>
      </c>
      <c r="G45" s="91">
        <v>0.41499999999999998</v>
      </c>
      <c r="H45" s="209">
        <v>2558.6000000000004</v>
      </c>
      <c r="I45" s="72">
        <v>983</v>
      </c>
      <c r="J45" s="74"/>
      <c r="K45" s="73">
        <f t="shared" si="0"/>
        <v>75</v>
      </c>
      <c r="L45" s="68" t="s">
        <v>349</v>
      </c>
      <c r="M45" s="118">
        <v>5980</v>
      </c>
      <c r="N45" s="118">
        <v>1190</v>
      </c>
      <c r="O45" s="69">
        <v>220</v>
      </c>
      <c r="P45" s="70">
        <v>2.33</v>
      </c>
      <c r="Q45" s="71">
        <v>1.57</v>
      </c>
      <c r="R45" s="209">
        <v>7840.8</v>
      </c>
    </row>
    <row r="46" spans="1:18" ht="13.5" customHeight="1">
      <c r="A46" s="67">
        <f t="shared" si="1"/>
        <v>36</v>
      </c>
      <c r="B46" s="68" t="s">
        <v>64</v>
      </c>
      <c r="C46" s="69">
        <v>1200</v>
      </c>
      <c r="D46" s="69">
        <v>600</v>
      </c>
      <c r="E46" s="97">
        <v>300</v>
      </c>
      <c r="F46" s="70">
        <v>0.51249999999999996</v>
      </c>
      <c r="G46" s="98">
        <v>0.20499999999999999</v>
      </c>
      <c r="H46" s="209">
        <v>1477.3000000000002</v>
      </c>
      <c r="I46" s="72">
        <v>1406</v>
      </c>
      <c r="J46" s="74"/>
      <c r="K46" s="73">
        <f t="shared" si="0"/>
        <v>76</v>
      </c>
      <c r="L46" s="68" t="s">
        <v>350</v>
      </c>
      <c r="M46" s="74">
        <v>5680</v>
      </c>
      <c r="N46" s="74">
        <v>1190</v>
      </c>
      <c r="O46" s="75">
        <v>220</v>
      </c>
      <c r="P46" s="70">
        <v>2.2200000000000002</v>
      </c>
      <c r="Q46" s="71">
        <v>1.49</v>
      </c>
      <c r="R46" s="209">
        <v>7819.9000000000005</v>
      </c>
    </row>
    <row r="47" spans="1:18" ht="13.5" customHeight="1">
      <c r="A47" s="67"/>
      <c r="B47" s="104" t="s">
        <v>214</v>
      </c>
      <c r="C47" s="105"/>
      <c r="D47" s="106"/>
      <c r="E47" s="106"/>
      <c r="F47" s="70"/>
      <c r="G47" s="107"/>
      <c r="H47" s="210"/>
      <c r="I47" s="72">
        <v>728</v>
      </c>
      <c r="J47" s="64"/>
      <c r="K47" s="73">
        <f t="shared" si="0"/>
        <v>77</v>
      </c>
      <c r="L47" s="68" t="s">
        <v>351</v>
      </c>
      <c r="M47" s="74">
        <v>5380</v>
      </c>
      <c r="N47" s="74">
        <v>1190</v>
      </c>
      <c r="O47" s="75">
        <v>220</v>
      </c>
      <c r="P47" s="70">
        <v>2.11</v>
      </c>
      <c r="Q47" s="71">
        <v>1.41</v>
      </c>
      <c r="R47" s="209">
        <v>7494.3</v>
      </c>
    </row>
    <row r="48" spans="1:18" ht="13.5" customHeight="1">
      <c r="A48" s="67">
        <f t="shared" si="1"/>
        <v>37</v>
      </c>
      <c r="B48" s="68" t="s">
        <v>68</v>
      </c>
      <c r="C48" s="69">
        <v>1500</v>
      </c>
      <c r="D48" s="69"/>
      <c r="E48" s="69">
        <v>100</v>
      </c>
      <c r="F48" s="70">
        <v>0.44999999999999996</v>
      </c>
      <c r="G48" s="71">
        <v>0.18</v>
      </c>
      <c r="H48" s="209">
        <v>1923.9</v>
      </c>
      <c r="I48" s="107"/>
      <c r="J48" s="119"/>
      <c r="K48" s="73">
        <f t="shared" si="0"/>
        <v>78</v>
      </c>
      <c r="L48" s="68" t="s">
        <v>352</v>
      </c>
      <c r="M48" s="74">
        <v>5080</v>
      </c>
      <c r="N48" s="74">
        <v>1190</v>
      </c>
      <c r="O48" s="75">
        <v>220</v>
      </c>
      <c r="P48" s="70">
        <v>1.98</v>
      </c>
      <c r="Q48" s="71">
        <v>1.33</v>
      </c>
      <c r="R48" s="209">
        <v>7120.3</v>
      </c>
    </row>
    <row r="49" spans="1:18" ht="13.5" customHeight="1">
      <c r="A49" s="67">
        <f t="shared" si="1"/>
        <v>38</v>
      </c>
      <c r="B49" s="68" t="s">
        <v>69</v>
      </c>
      <c r="C49" s="69">
        <v>1160</v>
      </c>
      <c r="D49" s="69"/>
      <c r="E49" s="69">
        <v>150</v>
      </c>
      <c r="F49" s="70">
        <v>0.25</v>
      </c>
      <c r="G49" s="71">
        <v>0.1</v>
      </c>
      <c r="H49" s="209">
        <v>1510.3000000000002</v>
      </c>
      <c r="I49" s="72">
        <v>1429.8336000000002</v>
      </c>
      <c r="J49" s="64"/>
      <c r="K49" s="73">
        <f t="shared" si="0"/>
        <v>79</v>
      </c>
      <c r="L49" s="68" t="s">
        <v>353</v>
      </c>
      <c r="M49" s="118">
        <v>4780</v>
      </c>
      <c r="N49" s="118">
        <v>1190</v>
      </c>
      <c r="O49" s="69">
        <v>220</v>
      </c>
      <c r="P49" s="70">
        <v>1.87</v>
      </c>
      <c r="Q49" s="71">
        <v>1.25</v>
      </c>
      <c r="R49" s="209">
        <v>6559.3</v>
      </c>
    </row>
    <row r="50" spans="1:18" ht="13.5" customHeight="1">
      <c r="A50" s="67">
        <f t="shared" si="1"/>
        <v>39</v>
      </c>
      <c r="B50" s="68" t="s">
        <v>70</v>
      </c>
      <c r="C50" s="69">
        <v>2000</v>
      </c>
      <c r="D50" s="69"/>
      <c r="E50" s="69">
        <v>120</v>
      </c>
      <c r="F50" s="70">
        <v>0.95</v>
      </c>
      <c r="G50" s="71">
        <v>0.38</v>
      </c>
      <c r="H50" s="209">
        <v>4274.6000000000004</v>
      </c>
      <c r="I50" s="72">
        <v>2511.6</v>
      </c>
      <c r="J50" s="64"/>
      <c r="K50" s="73">
        <f t="shared" si="0"/>
        <v>80</v>
      </c>
      <c r="L50" s="68" t="s">
        <v>59</v>
      </c>
      <c r="M50" s="118">
        <v>4180</v>
      </c>
      <c r="N50" s="118">
        <v>1190</v>
      </c>
      <c r="O50" s="69">
        <v>220</v>
      </c>
      <c r="P50" s="70">
        <v>1.65</v>
      </c>
      <c r="Q50" s="71">
        <v>1.0900000000000001</v>
      </c>
      <c r="R50" s="209">
        <v>6015.9000000000005</v>
      </c>
    </row>
    <row r="51" spans="1:18" ht="13.5" customHeight="1">
      <c r="A51" s="67">
        <f t="shared" si="1"/>
        <v>40</v>
      </c>
      <c r="B51" s="120" t="s">
        <v>71</v>
      </c>
      <c r="C51" s="121">
        <v>1680</v>
      </c>
      <c r="D51" s="121"/>
      <c r="E51" s="121">
        <v>150</v>
      </c>
      <c r="F51" s="122">
        <v>0.70000000000000007</v>
      </c>
      <c r="G51" s="91">
        <v>0.28000000000000003</v>
      </c>
      <c r="H51" s="209">
        <v>4121.7000000000007</v>
      </c>
      <c r="I51" s="72">
        <v>1340.5932</v>
      </c>
      <c r="J51" s="64"/>
      <c r="K51" s="73">
        <f t="shared" si="0"/>
        <v>81</v>
      </c>
      <c r="L51" s="68" t="s">
        <v>61</v>
      </c>
      <c r="M51" s="118">
        <v>3580</v>
      </c>
      <c r="N51" s="118">
        <v>1190</v>
      </c>
      <c r="O51" s="69">
        <v>220</v>
      </c>
      <c r="P51" s="70">
        <v>1.41</v>
      </c>
      <c r="Q51" s="71">
        <v>0.94</v>
      </c>
      <c r="R51" s="209">
        <v>5072.1000000000004</v>
      </c>
    </row>
    <row r="52" spans="1:18" ht="13.5" customHeight="1">
      <c r="A52" s="67">
        <f t="shared" si="1"/>
        <v>41</v>
      </c>
      <c r="B52" s="123" t="s">
        <v>72</v>
      </c>
      <c r="C52" s="112">
        <v>2500</v>
      </c>
      <c r="D52" s="112"/>
      <c r="E52" s="112">
        <v>120</v>
      </c>
      <c r="F52" s="113">
        <v>1.4749999999999999</v>
      </c>
      <c r="G52" s="98">
        <v>0.59</v>
      </c>
      <c r="H52" s="209">
        <v>7794.6</v>
      </c>
      <c r="I52" s="72">
        <v>789.7392000000001</v>
      </c>
      <c r="J52" s="64"/>
      <c r="K52" s="73">
        <f t="shared" si="0"/>
        <v>82</v>
      </c>
      <c r="L52" s="68" t="s">
        <v>63</v>
      </c>
      <c r="M52" s="118">
        <v>2980</v>
      </c>
      <c r="N52" s="118">
        <v>1190</v>
      </c>
      <c r="O52" s="69">
        <v>220</v>
      </c>
      <c r="P52" s="70">
        <v>1.22</v>
      </c>
      <c r="Q52" s="71">
        <v>0.78</v>
      </c>
      <c r="R52" s="209">
        <v>4307.6000000000004</v>
      </c>
    </row>
    <row r="53" spans="1:18" ht="13.5" customHeight="1">
      <c r="A53" s="67">
        <f t="shared" si="1"/>
        <v>42</v>
      </c>
      <c r="B53" s="123" t="s">
        <v>73</v>
      </c>
      <c r="C53" s="112">
        <v>2200</v>
      </c>
      <c r="D53" s="112"/>
      <c r="E53" s="112">
        <v>160</v>
      </c>
      <c r="F53" s="113">
        <v>1.2749999999999999</v>
      </c>
      <c r="G53" s="98">
        <v>0.51</v>
      </c>
      <c r="H53" s="209">
        <v>9772.4000000000015</v>
      </c>
      <c r="I53" s="72">
        <v>2664.8244</v>
      </c>
      <c r="J53" s="64"/>
      <c r="K53" s="73">
        <f t="shared" si="0"/>
        <v>83</v>
      </c>
      <c r="L53" s="68" t="s">
        <v>65</v>
      </c>
      <c r="M53" s="74">
        <v>2680</v>
      </c>
      <c r="N53" s="74">
        <v>1190</v>
      </c>
      <c r="O53" s="75">
        <v>220</v>
      </c>
      <c r="P53" s="70">
        <v>1.08</v>
      </c>
      <c r="Q53" s="91">
        <v>0.7</v>
      </c>
      <c r="R53" s="209">
        <v>3980.9000000000005</v>
      </c>
    </row>
    <row r="54" spans="1:18" ht="13.5" customHeight="1">
      <c r="A54" s="57"/>
      <c r="B54" s="60"/>
      <c r="C54" s="124"/>
      <c r="D54" s="124"/>
      <c r="E54" s="124"/>
      <c r="F54" s="125"/>
      <c r="G54" s="62"/>
      <c r="H54" s="211"/>
      <c r="I54" s="72">
        <v>2142.21</v>
      </c>
      <c r="J54" s="64"/>
      <c r="K54" s="73">
        <f t="shared" si="0"/>
        <v>84</v>
      </c>
      <c r="L54" s="68" t="s">
        <v>66</v>
      </c>
      <c r="M54" s="118">
        <v>2380</v>
      </c>
      <c r="N54" s="118">
        <v>1190</v>
      </c>
      <c r="O54" s="97">
        <v>220</v>
      </c>
      <c r="P54" s="70">
        <v>0.97</v>
      </c>
      <c r="Q54" s="98">
        <v>0.62</v>
      </c>
      <c r="R54" s="209">
        <v>3680.6000000000004</v>
      </c>
    </row>
    <row r="55" spans="1:18" ht="13.5" customHeight="1">
      <c r="A55" s="57"/>
      <c r="B55" s="60"/>
      <c r="C55" s="124"/>
      <c r="D55" s="124"/>
      <c r="E55" s="124"/>
      <c r="F55" s="125"/>
      <c r="G55" s="62"/>
      <c r="H55" s="211"/>
      <c r="I55" s="126"/>
      <c r="J55" s="64"/>
      <c r="K55" s="127" t="s">
        <v>1</v>
      </c>
      <c r="L55" s="128" t="s">
        <v>2</v>
      </c>
      <c r="M55" s="129" t="s">
        <v>3</v>
      </c>
      <c r="N55" s="129" t="s">
        <v>4</v>
      </c>
      <c r="O55" s="128" t="s">
        <v>5</v>
      </c>
      <c r="P55" s="128" t="s">
        <v>150</v>
      </c>
      <c r="Q55" s="128" t="s">
        <v>6</v>
      </c>
      <c r="R55" s="212" t="s">
        <v>191</v>
      </c>
    </row>
    <row r="56" spans="1:18" ht="13.5" customHeight="1">
      <c r="A56" s="127" t="s">
        <v>1</v>
      </c>
      <c r="B56" s="128" t="s">
        <v>2</v>
      </c>
      <c r="C56" s="128" t="s">
        <v>3</v>
      </c>
      <c r="D56" s="128" t="s">
        <v>4</v>
      </c>
      <c r="E56" s="128" t="s">
        <v>5</v>
      </c>
      <c r="F56" s="130" t="s">
        <v>150</v>
      </c>
      <c r="G56" s="128" t="s">
        <v>6</v>
      </c>
      <c r="H56" s="212" t="s">
        <v>191</v>
      </c>
      <c r="I56" s="72">
        <v>5505.84</v>
      </c>
      <c r="J56" s="64"/>
      <c r="K56" s="131"/>
      <c r="L56" s="58" t="s">
        <v>75</v>
      </c>
      <c r="M56" s="65"/>
      <c r="N56" s="65"/>
      <c r="O56" s="60"/>
      <c r="P56" s="60"/>
      <c r="Q56" s="131"/>
      <c r="R56" s="220"/>
    </row>
    <row r="57" spans="1:18" ht="13.5" customHeight="1">
      <c r="A57" s="57"/>
      <c r="B57" s="58" t="s">
        <v>74</v>
      </c>
      <c r="C57" s="59"/>
      <c r="D57" s="60"/>
      <c r="E57" s="60"/>
      <c r="F57" s="61"/>
      <c r="G57" s="131"/>
      <c r="H57" s="213"/>
      <c r="I57" s="132">
        <v>5132.16</v>
      </c>
      <c r="J57" s="64"/>
      <c r="K57" s="73">
        <f>A136+1</f>
        <v>159</v>
      </c>
      <c r="L57" s="68" t="s">
        <v>77</v>
      </c>
      <c r="M57" s="118">
        <v>1290</v>
      </c>
      <c r="N57" s="118">
        <v>120</v>
      </c>
      <c r="O57" s="97">
        <v>90</v>
      </c>
      <c r="P57" s="70">
        <v>3.5000000000000003E-2</v>
      </c>
      <c r="Q57" s="133">
        <v>1.4E-2</v>
      </c>
      <c r="R57" s="209">
        <v>378.40000000000003</v>
      </c>
    </row>
    <row r="58" spans="1:18" ht="13.5" customHeight="1">
      <c r="A58" s="67">
        <f>K54+1</f>
        <v>85</v>
      </c>
      <c r="B58" s="68" t="s">
        <v>76</v>
      </c>
      <c r="C58" s="69">
        <v>2970</v>
      </c>
      <c r="D58" s="69">
        <v>570</v>
      </c>
      <c r="E58" s="97">
        <v>360</v>
      </c>
      <c r="F58" s="70">
        <v>0.47499999999999998</v>
      </c>
      <c r="G58" s="98">
        <v>0.19</v>
      </c>
      <c r="H58" s="209">
        <v>3329.7000000000003</v>
      </c>
      <c r="I58" s="126"/>
      <c r="J58" s="64"/>
      <c r="K58" s="73">
        <f t="shared" ref="K58:K120" si="2">IF(K57="",K56+1,K57+1)</f>
        <v>160</v>
      </c>
      <c r="L58" s="68" t="s">
        <v>79</v>
      </c>
      <c r="M58" s="118">
        <v>1550</v>
      </c>
      <c r="N58" s="118">
        <v>120</v>
      </c>
      <c r="O58" s="69">
        <v>90</v>
      </c>
      <c r="P58" s="70">
        <v>4.2500000000000003E-2</v>
      </c>
      <c r="Q58" s="109">
        <v>1.7000000000000001E-2</v>
      </c>
      <c r="R58" s="209">
        <v>409.20000000000005</v>
      </c>
    </row>
    <row r="59" spans="1:18" ht="14.25" customHeight="1">
      <c r="A59" s="67">
        <f t="shared" ref="A59:A121" si="3">IF(A58="",A57+1,A58+1)</f>
        <v>86</v>
      </c>
      <c r="B59" s="68" t="s">
        <v>78</v>
      </c>
      <c r="C59" s="75">
        <v>720</v>
      </c>
      <c r="D59" s="75">
        <v>570</v>
      </c>
      <c r="E59" s="75">
        <v>360</v>
      </c>
      <c r="F59" s="70">
        <v>0.12</v>
      </c>
      <c r="G59" s="109">
        <v>4.8000000000000001E-2</v>
      </c>
      <c r="H59" s="209">
        <v>1261.7</v>
      </c>
      <c r="I59" s="131"/>
      <c r="J59" s="131"/>
      <c r="K59" s="73">
        <f t="shared" si="2"/>
        <v>161</v>
      </c>
      <c r="L59" s="68" t="s">
        <v>356</v>
      </c>
      <c r="M59" s="118">
        <v>1290</v>
      </c>
      <c r="N59" s="118">
        <v>120</v>
      </c>
      <c r="O59" s="69">
        <v>190</v>
      </c>
      <c r="P59" s="70">
        <v>7.4999999999999997E-2</v>
      </c>
      <c r="Q59" s="71">
        <v>0.03</v>
      </c>
      <c r="R59" s="209">
        <v>656.7</v>
      </c>
    </row>
    <row r="60" spans="1:18" ht="24">
      <c r="A60" s="67">
        <f t="shared" si="3"/>
        <v>87</v>
      </c>
      <c r="B60" s="68" t="s">
        <v>80</v>
      </c>
      <c r="C60" s="69">
        <v>2970</v>
      </c>
      <c r="D60" s="69">
        <v>780</v>
      </c>
      <c r="E60" s="69">
        <v>530</v>
      </c>
      <c r="F60" s="70">
        <v>0.89999999999999991</v>
      </c>
      <c r="G60" s="71">
        <v>0.36</v>
      </c>
      <c r="H60" s="209">
        <v>5121.6000000000004</v>
      </c>
      <c r="I60" s="72">
        <v>1065.96</v>
      </c>
      <c r="J60" s="64"/>
      <c r="K60" s="73">
        <f t="shared" si="2"/>
        <v>162</v>
      </c>
      <c r="L60" s="68" t="s">
        <v>215</v>
      </c>
      <c r="M60" s="118">
        <v>1550</v>
      </c>
      <c r="N60" s="118">
        <v>120</v>
      </c>
      <c r="O60" s="69">
        <v>190</v>
      </c>
      <c r="P60" s="70">
        <v>8.7500000000000008E-2</v>
      </c>
      <c r="Q60" s="134">
        <v>3.5000000000000003E-2</v>
      </c>
      <c r="R60" s="209">
        <v>807.40000000000009</v>
      </c>
    </row>
    <row r="61" spans="1:18" ht="24">
      <c r="A61" s="67">
        <f t="shared" si="3"/>
        <v>88</v>
      </c>
      <c r="B61" s="68" t="s">
        <v>81</v>
      </c>
      <c r="C61" s="69">
        <v>720</v>
      </c>
      <c r="D61" s="69">
        <v>780</v>
      </c>
      <c r="E61" s="69">
        <v>530</v>
      </c>
      <c r="F61" s="70">
        <v>0.22499999999999998</v>
      </c>
      <c r="G61" s="71">
        <v>0.09</v>
      </c>
      <c r="H61" s="209">
        <v>1236.4000000000001</v>
      </c>
      <c r="I61" s="135">
        <v>656</v>
      </c>
      <c r="J61" s="64"/>
      <c r="K61" s="73">
        <f t="shared" si="2"/>
        <v>163</v>
      </c>
      <c r="L61" s="68" t="s">
        <v>216</v>
      </c>
      <c r="M61" s="74">
        <v>1810</v>
      </c>
      <c r="N61" s="74">
        <v>120</v>
      </c>
      <c r="O61" s="75">
        <v>190</v>
      </c>
      <c r="P61" s="70">
        <v>0.10250000000000001</v>
      </c>
      <c r="Q61" s="75">
        <v>4.1000000000000002E-2</v>
      </c>
      <c r="R61" s="209">
        <v>785.40000000000009</v>
      </c>
    </row>
    <row r="62" spans="1:18" ht="13.5" customHeight="1">
      <c r="A62" s="67">
        <f t="shared" si="3"/>
        <v>89</v>
      </c>
      <c r="B62" s="68" t="s">
        <v>82</v>
      </c>
      <c r="C62" s="69">
        <v>2970</v>
      </c>
      <c r="D62" s="69">
        <v>1160</v>
      </c>
      <c r="E62" s="69">
        <v>530</v>
      </c>
      <c r="F62" s="70">
        <v>1.125</v>
      </c>
      <c r="G62" s="71">
        <v>0.45</v>
      </c>
      <c r="H62" s="209">
        <v>7223.7000000000007</v>
      </c>
      <c r="I62" s="72">
        <v>2307.4740000000002</v>
      </c>
      <c r="J62" s="64"/>
      <c r="K62" s="73">
        <f t="shared" si="2"/>
        <v>164</v>
      </c>
      <c r="L62" s="68" t="s">
        <v>217</v>
      </c>
      <c r="M62" s="74">
        <v>2200</v>
      </c>
      <c r="N62" s="74">
        <v>120</v>
      </c>
      <c r="O62" s="75">
        <v>190</v>
      </c>
      <c r="P62" s="70">
        <v>0.14000000000000001</v>
      </c>
      <c r="Q62" s="75">
        <v>5.6000000000000001E-2</v>
      </c>
      <c r="R62" s="209">
        <v>885.50000000000011</v>
      </c>
    </row>
    <row r="63" spans="1:18" ht="12">
      <c r="A63" s="67">
        <f t="shared" si="3"/>
        <v>90</v>
      </c>
      <c r="B63" s="68" t="s">
        <v>83</v>
      </c>
      <c r="C63" s="69">
        <v>720</v>
      </c>
      <c r="D63" s="69">
        <v>1160</v>
      </c>
      <c r="E63" s="69">
        <v>530</v>
      </c>
      <c r="F63" s="70">
        <v>0.3</v>
      </c>
      <c r="G63" s="71">
        <v>0.12</v>
      </c>
      <c r="H63" s="209">
        <v>1976.7000000000003</v>
      </c>
      <c r="I63" s="72">
        <v>633.04200000000003</v>
      </c>
      <c r="J63" s="64"/>
      <c r="K63" s="73">
        <f t="shared" si="2"/>
        <v>165</v>
      </c>
      <c r="L63" s="68" t="s">
        <v>218</v>
      </c>
      <c r="M63" s="74">
        <v>2400</v>
      </c>
      <c r="N63" s="74">
        <v>120</v>
      </c>
      <c r="O63" s="75">
        <v>190</v>
      </c>
      <c r="P63" s="70">
        <v>0.14000000000000001</v>
      </c>
      <c r="Q63" s="75">
        <v>5.6000000000000001E-2</v>
      </c>
      <c r="R63" s="209">
        <v>947.1</v>
      </c>
    </row>
    <row r="64" spans="1:18" ht="12">
      <c r="A64" s="67">
        <f t="shared" si="3"/>
        <v>91</v>
      </c>
      <c r="B64" s="68" t="s">
        <v>84</v>
      </c>
      <c r="C64" s="69">
        <v>2970</v>
      </c>
      <c r="D64" s="69">
        <v>1480</v>
      </c>
      <c r="E64" s="69">
        <v>700</v>
      </c>
      <c r="F64" s="70">
        <v>1.7999999999999998</v>
      </c>
      <c r="G64" s="71">
        <v>0.72</v>
      </c>
      <c r="H64" s="209">
        <v>11154</v>
      </c>
      <c r="I64" s="72">
        <v>3241.1340000000005</v>
      </c>
      <c r="J64" s="64"/>
      <c r="K64" s="73">
        <f t="shared" si="2"/>
        <v>166</v>
      </c>
      <c r="L64" s="68" t="s">
        <v>219</v>
      </c>
      <c r="M64" s="74">
        <v>2590</v>
      </c>
      <c r="N64" s="74">
        <v>120</v>
      </c>
      <c r="O64" s="75">
        <v>190</v>
      </c>
      <c r="P64" s="70">
        <v>0.155</v>
      </c>
      <c r="Q64" s="75">
        <v>6.2E-2</v>
      </c>
      <c r="R64" s="209">
        <v>977.90000000000009</v>
      </c>
    </row>
    <row r="65" spans="1:18" ht="24">
      <c r="A65" s="67">
        <f t="shared" si="3"/>
        <v>92</v>
      </c>
      <c r="B65" s="68" t="s">
        <v>188</v>
      </c>
      <c r="C65" s="75">
        <v>720</v>
      </c>
      <c r="D65" s="69">
        <v>1480</v>
      </c>
      <c r="E65" s="69">
        <v>700</v>
      </c>
      <c r="F65" s="70">
        <v>0.46250000000000002</v>
      </c>
      <c r="G65" s="71">
        <v>0.185</v>
      </c>
      <c r="H65" s="209">
        <v>12018.6</v>
      </c>
      <c r="I65" s="72">
        <v>768.47400000000005</v>
      </c>
      <c r="J65" s="64"/>
      <c r="K65" s="73">
        <f t="shared" si="2"/>
        <v>167</v>
      </c>
      <c r="L65" s="68" t="s">
        <v>220</v>
      </c>
      <c r="M65" s="74">
        <v>2720</v>
      </c>
      <c r="N65" s="74">
        <v>120</v>
      </c>
      <c r="O65" s="75">
        <v>190</v>
      </c>
      <c r="P65" s="70">
        <v>0.155</v>
      </c>
      <c r="Q65" s="75">
        <v>6.2E-2</v>
      </c>
      <c r="R65" s="209">
        <v>1177</v>
      </c>
    </row>
    <row r="66" spans="1:18" ht="14.25" customHeight="1">
      <c r="A66" s="67">
        <f t="shared" si="3"/>
        <v>93</v>
      </c>
      <c r="B66" s="68" t="s">
        <v>85</v>
      </c>
      <c r="C66" s="69">
        <v>2970</v>
      </c>
      <c r="D66" s="69">
        <v>1840</v>
      </c>
      <c r="E66" s="69">
        <v>720</v>
      </c>
      <c r="F66" s="70">
        <v>2.4750000000000001</v>
      </c>
      <c r="G66" s="71">
        <v>0.99</v>
      </c>
      <c r="H66" s="209">
        <v>14712.500000000002</v>
      </c>
      <c r="I66" s="72">
        <v>5489.1</v>
      </c>
      <c r="J66" s="64"/>
      <c r="K66" s="73">
        <f t="shared" si="2"/>
        <v>168</v>
      </c>
      <c r="L66" s="68" t="s">
        <v>221</v>
      </c>
      <c r="M66" s="74">
        <v>1810</v>
      </c>
      <c r="N66" s="74">
        <v>250</v>
      </c>
      <c r="O66" s="75">
        <v>190</v>
      </c>
      <c r="P66" s="70">
        <v>0.22999999999999998</v>
      </c>
      <c r="Q66" s="75">
        <v>9.1999999999999998E-2</v>
      </c>
      <c r="R66" s="209">
        <v>1888.7</v>
      </c>
    </row>
    <row r="67" spans="1:18" ht="24">
      <c r="A67" s="67">
        <f t="shared" si="3"/>
        <v>94</v>
      </c>
      <c r="B67" s="68" t="s">
        <v>86</v>
      </c>
      <c r="C67" s="75">
        <v>720</v>
      </c>
      <c r="D67" s="75">
        <v>1840</v>
      </c>
      <c r="E67" s="75">
        <v>720</v>
      </c>
      <c r="F67" s="70">
        <v>0.625</v>
      </c>
      <c r="G67" s="71">
        <v>0.25</v>
      </c>
      <c r="H67" s="209">
        <v>4409.9000000000005</v>
      </c>
      <c r="I67" s="72">
        <v>5987.7359999999999</v>
      </c>
      <c r="J67" s="64"/>
      <c r="K67" s="73">
        <f t="shared" si="2"/>
        <v>169</v>
      </c>
      <c r="L67" s="68" t="s">
        <v>222</v>
      </c>
      <c r="M67" s="74">
        <v>2460</v>
      </c>
      <c r="N67" s="74">
        <v>250</v>
      </c>
      <c r="O67" s="75">
        <v>190</v>
      </c>
      <c r="P67" s="70">
        <v>0.29000000000000004</v>
      </c>
      <c r="Q67" s="75">
        <v>0.11600000000000001</v>
      </c>
      <c r="R67" s="209">
        <v>3107.5000000000005</v>
      </c>
    </row>
    <row r="68" spans="1:18" ht="24">
      <c r="A68" s="67">
        <f t="shared" si="3"/>
        <v>95</v>
      </c>
      <c r="B68" s="68" t="s">
        <v>87</v>
      </c>
      <c r="C68" s="75">
        <v>2970</v>
      </c>
      <c r="D68" s="75">
        <v>1840</v>
      </c>
      <c r="E68" s="75">
        <v>1030</v>
      </c>
      <c r="F68" s="70">
        <v>3.15</v>
      </c>
      <c r="G68" s="91">
        <v>1.26</v>
      </c>
      <c r="H68" s="209">
        <v>19080.600000000002</v>
      </c>
      <c r="I68" s="72">
        <v>7032.2040000000006</v>
      </c>
      <c r="J68" s="64"/>
      <c r="K68" s="73">
        <f t="shared" si="2"/>
        <v>170</v>
      </c>
      <c r="L68" s="68" t="s">
        <v>223</v>
      </c>
      <c r="M68" s="74">
        <v>2460</v>
      </c>
      <c r="N68" s="74">
        <v>250</v>
      </c>
      <c r="O68" s="75">
        <v>190</v>
      </c>
      <c r="P68" s="70">
        <v>0.29000000000000004</v>
      </c>
      <c r="Q68" s="75">
        <v>0.11600000000000001</v>
      </c>
      <c r="R68" s="209">
        <v>2168.1000000000004</v>
      </c>
    </row>
    <row r="69" spans="1:18" ht="24">
      <c r="A69" s="67">
        <f t="shared" si="3"/>
        <v>96</v>
      </c>
      <c r="B69" s="68" t="s">
        <v>88</v>
      </c>
      <c r="C69" s="75">
        <v>2970</v>
      </c>
      <c r="D69" s="75">
        <v>1840</v>
      </c>
      <c r="E69" s="136">
        <v>1330</v>
      </c>
      <c r="F69" s="70">
        <v>3.75</v>
      </c>
      <c r="G69" s="98">
        <v>1.5</v>
      </c>
      <c r="H69" s="209">
        <v>19429.300000000003</v>
      </c>
      <c r="I69" s="72">
        <v>2407</v>
      </c>
      <c r="J69" s="64"/>
      <c r="K69" s="73">
        <f t="shared" si="2"/>
        <v>171</v>
      </c>
      <c r="L69" s="68" t="s">
        <v>224</v>
      </c>
      <c r="M69" s="74">
        <v>2720</v>
      </c>
      <c r="N69" s="74">
        <v>250</v>
      </c>
      <c r="O69" s="75">
        <v>190</v>
      </c>
      <c r="P69" s="70">
        <v>0.32</v>
      </c>
      <c r="Q69" s="137">
        <v>0.128</v>
      </c>
      <c r="R69" s="209">
        <v>2341.5480000000007</v>
      </c>
    </row>
    <row r="70" spans="1:18" ht="24">
      <c r="A70" s="67"/>
      <c r="B70" s="58" t="s">
        <v>89</v>
      </c>
      <c r="C70" s="59"/>
      <c r="D70" s="60"/>
      <c r="E70" s="60"/>
      <c r="F70" s="61"/>
      <c r="G70" s="131"/>
      <c r="H70" s="210"/>
      <c r="I70" s="138">
        <v>10456</v>
      </c>
      <c r="J70" s="139"/>
      <c r="K70" s="73">
        <f t="shared" si="2"/>
        <v>172</v>
      </c>
      <c r="L70" s="120" t="s">
        <v>91</v>
      </c>
      <c r="M70" s="140">
        <v>2720</v>
      </c>
      <c r="N70" s="140">
        <v>250</v>
      </c>
      <c r="O70" s="141">
        <v>190</v>
      </c>
      <c r="P70" s="122">
        <v>0.32250000000000001</v>
      </c>
      <c r="Q70" s="142">
        <v>0.129</v>
      </c>
      <c r="R70" s="219">
        <v>3579.4</v>
      </c>
    </row>
    <row r="71" spans="1:18" ht="12">
      <c r="A71" s="67">
        <f t="shared" si="3"/>
        <v>97</v>
      </c>
      <c r="B71" s="68" t="s">
        <v>151</v>
      </c>
      <c r="C71" s="69">
        <v>740</v>
      </c>
      <c r="D71" s="69">
        <v>570</v>
      </c>
      <c r="E71" s="97">
        <v>70</v>
      </c>
      <c r="F71" s="70">
        <v>0.1</v>
      </c>
      <c r="G71" s="98">
        <v>0.04</v>
      </c>
      <c r="H71" s="209">
        <v>630</v>
      </c>
      <c r="I71" s="138">
        <v>11182</v>
      </c>
      <c r="J71" s="139"/>
      <c r="K71" s="73">
        <f t="shared" si="2"/>
        <v>173</v>
      </c>
      <c r="L71" s="92" t="s">
        <v>192</v>
      </c>
      <c r="M71" s="143">
        <v>1290</v>
      </c>
      <c r="N71" s="143">
        <v>120</v>
      </c>
      <c r="O71" s="144">
        <v>140</v>
      </c>
      <c r="P71" s="95">
        <v>5.5E-2</v>
      </c>
      <c r="Q71" s="144"/>
      <c r="R71" s="216">
        <v>358</v>
      </c>
    </row>
    <row r="72" spans="1:18" ht="12.75" customHeight="1">
      <c r="A72" s="67">
        <f t="shared" si="3"/>
        <v>98</v>
      </c>
      <c r="B72" s="68" t="s">
        <v>90</v>
      </c>
      <c r="C72" s="69">
        <v>2990</v>
      </c>
      <c r="D72" s="69">
        <v>780</v>
      </c>
      <c r="E72" s="97">
        <v>70</v>
      </c>
      <c r="F72" s="70">
        <v>0.4</v>
      </c>
      <c r="G72" s="98">
        <v>0.16</v>
      </c>
      <c r="H72" s="209">
        <v>2054.7450000000003</v>
      </c>
      <c r="I72" s="131"/>
      <c r="J72" s="131"/>
      <c r="K72" s="73">
        <f t="shared" si="2"/>
        <v>174</v>
      </c>
      <c r="L72" s="92" t="s">
        <v>193</v>
      </c>
      <c r="M72" s="143">
        <v>1940</v>
      </c>
      <c r="N72" s="143">
        <v>120</v>
      </c>
      <c r="O72" s="144">
        <v>140</v>
      </c>
      <c r="P72" s="95">
        <v>7.8E-2</v>
      </c>
      <c r="Q72" s="144"/>
      <c r="R72" s="216">
        <v>600</v>
      </c>
    </row>
    <row r="73" spans="1:18" ht="12.75" customHeight="1">
      <c r="A73" s="67">
        <f t="shared" si="3"/>
        <v>99</v>
      </c>
      <c r="B73" s="68" t="s">
        <v>92</v>
      </c>
      <c r="C73" s="69">
        <v>740</v>
      </c>
      <c r="D73" s="69">
        <v>780</v>
      </c>
      <c r="E73" s="69">
        <v>70</v>
      </c>
      <c r="F73" s="70">
        <v>0.1</v>
      </c>
      <c r="G73" s="109">
        <v>0.04</v>
      </c>
      <c r="H73" s="209">
        <v>735</v>
      </c>
      <c r="I73" s="131"/>
      <c r="J73" s="131"/>
      <c r="K73" s="73">
        <f t="shared" si="2"/>
        <v>175</v>
      </c>
      <c r="L73" s="92" t="s">
        <v>194</v>
      </c>
      <c r="M73" s="143">
        <v>2460</v>
      </c>
      <c r="N73" s="143">
        <v>120</v>
      </c>
      <c r="O73" s="144">
        <v>140</v>
      </c>
      <c r="P73" s="95">
        <v>9.9000000000000005E-2</v>
      </c>
      <c r="Q73" s="144"/>
      <c r="R73" s="216">
        <v>672</v>
      </c>
    </row>
    <row r="74" spans="1:18" ht="12">
      <c r="A74" s="67">
        <f t="shared" si="3"/>
        <v>100</v>
      </c>
      <c r="B74" s="68" t="s">
        <v>94</v>
      </c>
      <c r="C74" s="69">
        <v>2990</v>
      </c>
      <c r="D74" s="69">
        <v>780</v>
      </c>
      <c r="E74" s="69">
        <v>120</v>
      </c>
      <c r="F74" s="70">
        <v>0.70000000000000007</v>
      </c>
      <c r="G74" s="71">
        <v>0.28000000000000003</v>
      </c>
      <c r="H74" s="209">
        <v>2732.7300000000005</v>
      </c>
      <c r="I74" s="72">
        <v>5413.42</v>
      </c>
      <c r="J74" s="64"/>
      <c r="K74" s="73">
        <f t="shared" si="2"/>
        <v>176</v>
      </c>
      <c r="L74" s="92" t="s">
        <v>195</v>
      </c>
      <c r="M74" s="143">
        <v>2070</v>
      </c>
      <c r="N74" s="143">
        <v>120</v>
      </c>
      <c r="O74" s="144">
        <v>220</v>
      </c>
      <c r="P74" s="95">
        <v>0.129</v>
      </c>
      <c r="Q74" s="144"/>
      <c r="R74" s="216">
        <v>945</v>
      </c>
    </row>
    <row r="75" spans="1:18" ht="12.75" customHeight="1">
      <c r="A75" s="67">
        <f t="shared" si="3"/>
        <v>101</v>
      </c>
      <c r="B75" s="68" t="s">
        <v>96</v>
      </c>
      <c r="C75" s="69">
        <v>740</v>
      </c>
      <c r="D75" s="69">
        <v>780</v>
      </c>
      <c r="E75" s="69">
        <v>120</v>
      </c>
      <c r="F75" s="70">
        <v>0.15</v>
      </c>
      <c r="G75" s="71">
        <v>0.06</v>
      </c>
      <c r="H75" s="209">
        <v>811.96500000000015</v>
      </c>
      <c r="I75" s="72">
        <v>1471.28</v>
      </c>
      <c r="J75" s="64"/>
      <c r="K75" s="73">
        <f t="shared" si="2"/>
        <v>177</v>
      </c>
      <c r="L75" s="92" t="s">
        <v>196</v>
      </c>
      <c r="M75" s="143">
        <v>2460</v>
      </c>
      <c r="N75" s="143">
        <v>120</v>
      </c>
      <c r="O75" s="144">
        <v>220</v>
      </c>
      <c r="P75" s="95">
        <v>0.153</v>
      </c>
      <c r="Q75" s="144"/>
      <c r="R75" s="216">
        <v>985</v>
      </c>
    </row>
    <row r="76" spans="1:18" ht="12">
      <c r="A76" s="67">
        <f t="shared" si="3"/>
        <v>102</v>
      </c>
      <c r="B76" s="68" t="s">
        <v>98</v>
      </c>
      <c r="C76" s="69">
        <v>2990</v>
      </c>
      <c r="D76" s="69">
        <v>1160</v>
      </c>
      <c r="E76" s="69">
        <v>100</v>
      </c>
      <c r="F76" s="70">
        <v>0.875</v>
      </c>
      <c r="G76" s="71">
        <v>0.35</v>
      </c>
      <c r="H76" s="209">
        <v>3707.5500000000006</v>
      </c>
      <c r="I76" s="72">
        <v>947.64</v>
      </c>
      <c r="J76" s="64"/>
      <c r="K76" s="73">
        <f t="shared" si="2"/>
        <v>178</v>
      </c>
      <c r="L76" s="92" t="s">
        <v>198</v>
      </c>
      <c r="M76" s="143">
        <v>1290</v>
      </c>
      <c r="N76" s="143">
        <v>120</v>
      </c>
      <c r="O76" s="144">
        <v>220</v>
      </c>
      <c r="P76" s="95">
        <v>8.2000000000000003E-2</v>
      </c>
      <c r="Q76" s="144"/>
      <c r="R76" s="216">
        <v>657</v>
      </c>
    </row>
    <row r="77" spans="1:18" ht="12">
      <c r="A77" s="67">
        <f t="shared" si="3"/>
        <v>103</v>
      </c>
      <c r="B77" s="68" t="s">
        <v>100</v>
      </c>
      <c r="C77" s="69">
        <v>740</v>
      </c>
      <c r="D77" s="69">
        <v>1160</v>
      </c>
      <c r="E77" s="69">
        <v>100</v>
      </c>
      <c r="F77" s="70">
        <v>0.22499999999999998</v>
      </c>
      <c r="G77" s="71">
        <v>0.09</v>
      </c>
      <c r="H77" s="209">
        <v>1040.6550000000002</v>
      </c>
      <c r="I77" s="72">
        <v>257.58</v>
      </c>
      <c r="J77" s="64"/>
      <c r="K77" s="73">
        <f t="shared" si="2"/>
        <v>179</v>
      </c>
      <c r="L77" s="92" t="s">
        <v>197</v>
      </c>
      <c r="M77" s="143">
        <v>1550</v>
      </c>
      <c r="N77" s="143">
        <v>120</v>
      </c>
      <c r="O77" s="144">
        <v>220</v>
      </c>
      <c r="P77" s="95">
        <v>9.8000000000000004E-2</v>
      </c>
      <c r="Q77" s="144"/>
      <c r="R77" s="216">
        <v>807</v>
      </c>
    </row>
    <row r="78" spans="1:18" ht="12">
      <c r="A78" s="67">
        <f t="shared" si="3"/>
        <v>104</v>
      </c>
      <c r="B78" s="68" t="s">
        <v>102</v>
      </c>
      <c r="C78" s="69">
        <v>2990</v>
      </c>
      <c r="D78" s="69">
        <v>1160</v>
      </c>
      <c r="E78" s="69">
        <v>120</v>
      </c>
      <c r="F78" s="70">
        <v>1.05</v>
      </c>
      <c r="G78" s="71">
        <v>0.42</v>
      </c>
      <c r="H78" s="209">
        <v>4733.1900000000005</v>
      </c>
      <c r="I78" s="72">
        <v>1386.48</v>
      </c>
      <c r="J78" s="64"/>
      <c r="K78" s="73">
        <f t="shared" si="2"/>
        <v>180</v>
      </c>
      <c r="L78" s="92" t="s">
        <v>199</v>
      </c>
      <c r="M78" s="143">
        <v>2070</v>
      </c>
      <c r="N78" s="143">
        <v>250</v>
      </c>
      <c r="O78" s="144">
        <v>220</v>
      </c>
      <c r="P78" s="95">
        <v>0.27</v>
      </c>
      <c r="Q78" s="144"/>
      <c r="R78" s="216">
        <v>2300</v>
      </c>
    </row>
    <row r="79" spans="1:18" ht="12">
      <c r="A79" s="67">
        <f t="shared" si="3"/>
        <v>105</v>
      </c>
      <c r="B79" s="68" t="s">
        <v>104</v>
      </c>
      <c r="C79" s="69">
        <v>740</v>
      </c>
      <c r="D79" s="69">
        <v>1160</v>
      </c>
      <c r="E79" s="69">
        <v>120</v>
      </c>
      <c r="F79" s="70">
        <v>0.25</v>
      </c>
      <c r="G79" s="71">
        <v>0.1</v>
      </c>
      <c r="H79" s="209">
        <v>1203.51</v>
      </c>
      <c r="I79" s="72">
        <v>381.6</v>
      </c>
      <c r="J79" s="64"/>
      <c r="K79" s="73">
        <f t="shared" si="2"/>
        <v>181</v>
      </c>
      <c r="L79" s="92" t="s">
        <v>200</v>
      </c>
      <c r="M79" s="143">
        <v>2460</v>
      </c>
      <c r="N79" s="143">
        <v>250</v>
      </c>
      <c r="O79" s="144">
        <v>220</v>
      </c>
      <c r="P79" s="95">
        <v>0.32100000000000001</v>
      </c>
      <c r="Q79" s="144"/>
      <c r="R79" s="216">
        <v>3500</v>
      </c>
    </row>
    <row r="80" spans="1:18" ht="12">
      <c r="A80" s="67">
        <f t="shared" si="3"/>
        <v>106</v>
      </c>
      <c r="B80" s="68" t="s">
        <v>105</v>
      </c>
      <c r="C80" s="69">
        <v>2990</v>
      </c>
      <c r="D80" s="69">
        <v>1480</v>
      </c>
      <c r="E80" s="69">
        <v>100</v>
      </c>
      <c r="F80" s="70">
        <v>1.1000000000000001</v>
      </c>
      <c r="G80" s="71">
        <v>0.44</v>
      </c>
      <c r="H80" s="209">
        <v>5391.5400000000009</v>
      </c>
      <c r="I80" s="72">
        <v>1834.86</v>
      </c>
      <c r="J80" s="64"/>
      <c r="K80" s="73">
        <f t="shared" si="2"/>
        <v>182</v>
      </c>
      <c r="L80" s="92" t="s">
        <v>201</v>
      </c>
      <c r="M80" s="143">
        <v>2720</v>
      </c>
      <c r="N80" s="143">
        <v>250</v>
      </c>
      <c r="O80" s="144">
        <v>220</v>
      </c>
      <c r="P80" s="95">
        <v>0.36099999999999999</v>
      </c>
      <c r="Q80" s="144"/>
      <c r="R80" s="216">
        <v>3700</v>
      </c>
    </row>
    <row r="81" spans="1:18" ht="12">
      <c r="A81" s="67">
        <f t="shared" si="3"/>
        <v>107</v>
      </c>
      <c r="B81" s="68" t="s">
        <v>107</v>
      </c>
      <c r="C81" s="69">
        <v>740</v>
      </c>
      <c r="D81" s="69">
        <v>1480</v>
      </c>
      <c r="E81" s="69">
        <v>100</v>
      </c>
      <c r="F81" s="70">
        <v>0.27500000000000002</v>
      </c>
      <c r="G81" s="71">
        <v>0.11</v>
      </c>
      <c r="H81" s="209">
        <v>1379</v>
      </c>
      <c r="I81" s="72"/>
      <c r="J81" s="64"/>
      <c r="K81" s="73">
        <f t="shared" si="2"/>
        <v>183</v>
      </c>
      <c r="L81" s="92" t="s">
        <v>202</v>
      </c>
      <c r="M81" s="143">
        <v>2980</v>
      </c>
      <c r="N81" s="143">
        <v>250</v>
      </c>
      <c r="O81" s="144">
        <v>220</v>
      </c>
      <c r="P81" s="95">
        <v>0.4</v>
      </c>
      <c r="Q81" s="144"/>
      <c r="R81" s="216">
        <v>3850</v>
      </c>
    </row>
    <row r="82" spans="1:18" ht="12">
      <c r="A82" s="67">
        <f t="shared" si="3"/>
        <v>108</v>
      </c>
      <c r="B82" s="68"/>
      <c r="C82" s="69"/>
      <c r="D82" s="69"/>
      <c r="E82" s="69"/>
      <c r="F82" s="70"/>
      <c r="G82" s="71"/>
      <c r="H82" s="209"/>
      <c r="I82" s="72"/>
      <c r="J82" s="64"/>
      <c r="K82" s="73">
        <f t="shared" si="2"/>
        <v>184</v>
      </c>
      <c r="L82" s="92" t="s">
        <v>203</v>
      </c>
      <c r="M82" s="143">
        <v>3100</v>
      </c>
      <c r="N82" s="143">
        <v>120</v>
      </c>
      <c r="O82" s="144">
        <v>190</v>
      </c>
      <c r="P82" s="95">
        <v>7.0000000000000007E-2</v>
      </c>
      <c r="Q82" s="144"/>
      <c r="R82" s="216">
        <v>2440</v>
      </c>
    </row>
    <row r="83" spans="1:18" ht="12">
      <c r="A83" s="67">
        <f t="shared" si="3"/>
        <v>109</v>
      </c>
      <c r="B83" s="68"/>
      <c r="C83" s="145"/>
      <c r="D83" s="145"/>
      <c r="E83" s="145"/>
      <c r="F83" s="146"/>
      <c r="G83" s="145"/>
      <c r="H83" s="214"/>
      <c r="I83" s="72">
        <v>506.68</v>
      </c>
      <c r="J83" s="64"/>
      <c r="K83" s="73">
        <f t="shared" si="2"/>
        <v>185</v>
      </c>
      <c r="L83" s="92" t="s">
        <v>204</v>
      </c>
      <c r="M83" s="143">
        <v>3100</v>
      </c>
      <c r="N83" s="143">
        <v>120</v>
      </c>
      <c r="O83" s="144">
        <v>190</v>
      </c>
      <c r="P83" s="95">
        <v>7.0000000000000007E-2</v>
      </c>
      <c r="Q83" s="144"/>
      <c r="R83" s="216">
        <v>2800</v>
      </c>
    </row>
    <row r="84" spans="1:18" ht="24">
      <c r="A84" s="67">
        <f t="shared" si="3"/>
        <v>110</v>
      </c>
      <c r="B84" s="68" t="s">
        <v>109</v>
      </c>
      <c r="C84" s="69">
        <v>2990</v>
      </c>
      <c r="D84" s="69">
        <v>1840</v>
      </c>
      <c r="E84" s="69">
        <v>120</v>
      </c>
      <c r="F84" s="70">
        <v>1.6500000000000001</v>
      </c>
      <c r="G84" s="71">
        <v>0.66</v>
      </c>
      <c r="H84" s="209">
        <v>8932.7700000000023</v>
      </c>
      <c r="I84" s="72">
        <v>2537.64</v>
      </c>
      <c r="J84" s="64"/>
      <c r="K84" s="73"/>
      <c r="L84" s="58" t="s">
        <v>93</v>
      </c>
      <c r="M84" s="65"/>
      <c r="N84" s="147"/>
      <c r="O84" s="60"/>
      <c r="P84" s="117"/>
      <c r="Q84" s="131"/>
      <c r="R84" s="218"/>
    </row>
    <row r="85" spans="1:18" ht="12">
      <c r="A85" s="67">
        <f t="shared" si="3"/>
        <v>111</v>
      </c>
      <c r="B85" s="68" t="s">
        <v>111</v>
      </c>
      <c r="C85" s="69">
        <v>740</v>
      </c>
      <c r="D85" s="69">
        <v>1840</v>
      </c>
      <c r="E85" s="69">
        <v>120</v>
      </c>
      <c r="F85" s="70">
        <v>0.4</v>
      </c>
      <c r="G85" s="71">
        <v>0.16</v>
      </c>
      <c r="H85" s="209">
        <v>2180.6400000000003</v>
      </c>
      <c r="I85" s="72">
        <v>737.76</v>
      </c>
      <c r="J85" s="64"/>
      <c r="K85" s="73">
        <f t="shared" si="2"/>
        <v>186</v>
      </c>
      <c r="L85" s="92" t="s">
        <v>205</v>
      </c>
      <c r="M85" s="143">
        <v>1160</v>
      </c>
      <c r="N85" s="143">
        <v>380</v>
      </c>
      <c r="O85" s="144">
        <v>90</v>
      </c>
      <c r="P85" s="95">
        <v>0.1</v>
      </c>
      <c r="Q85" s="144"/>
      <c r="R85" s="216">
        <v>1000</v>
      </c>
    </row>
    <row r="86" spans="1:18" ht="12">
      <c r="A86" s="67">
        <f t="shared" si="3"/>
        <v>112</v>
      </c>
      <c r="B86" s="68" t="s">
        <v>113</v>
      </c>
      <c r="C86" s="69">
        <v>2990</v>
      </c>
      <c r="D86" s="69">
        <v>1840</v>
      </c>
      <c r="E86" s="69">
        <v>180</v>
      </c>
      <c r="F86" s="70">
        <v>2.4750000000000001</v>
      </c>
      <c r="G86" s="71">
        <v>0.99</v>
      </c>
      <c r="H86" s="209">
        <v>10627.155000000001</v>
      </c>
      <c r="I86" s="72">
        <v>3973.94</v>
      </c>
      <c r="J86" s="64"/>
      <c r="K86" s="73">
        <f t="shared" si="2"/>
        <v>187</v>
      </c>
      <c r="L86" s="92" t="s">
        <v>205</v>
      </c>
      <c r="M86" s="143">
        <v>1420</v>
      </c>
      <c r="N86" s="143">
        <v>380</v>
      </c>
      <c r="O86" s="144">
        <v>90</v>
      </c>
      <c r="P86" s="95">
        <v>0.12</v>
      </c>
      <c r="Q86" s="144"/>
      <c r="R86" s="216">
        <v>1200</v>
      </c>
    </row>
    <row r="87" spans="1:18" ht="12">
      <c r="A87" s="67">
        <f t="shared" si="3"/>
        <v>113</v>
      </c>
      <c r="B87" s="68" t="s">
        <v>115</v>
      </c>
      <c r="C87" s="69">
        <v>740</v>
      </c>
      <c r="D87" s="69">
        <v>1840</v>
      </c>
      <c r="E87" s="69">
        <v>180</v>
      </c>
      <c r="F87" s="70">
        <v>0.625</v>
      </c>
      <c r="G87" s="71">
        <v>0.25</v>
      </c>
      <c r="H87" s="209">
        <v>2788.17</v>
      </c>
      <c r="I87" s="72">
        <v>1041.98</v>
      </c>
      <c r="J87" s="64"/>
      <c r="K87" s="73">
        <f t="shared" si="2"/>
        <v>188</v>
      </c>
      <c r="L87" s="68" t="s">
        <v>95</v>
      </c>
      <c r="M87" s="74">
        <v>1420</v>
      </c>
      <c r="N87" s="74">
        <v>510</v>
      </c>
      <c r="O87" s="136">
        <v>90</v>
      </c>
      <c r="P87" s="70">
        <v>0.16250000000000001</v>
      </c>
      <c r="Q87" s="148">
        <v>6.5000000000000002E-2</v>
      </c>
      <c r="R87" s="209">
        <v>1032.9000000000001</v>
      </c>
    </row>
    <row r="88" spans="1:18" ht="12">
      <c r="A88" s="67">
        <f t="shared" si="3"/>
        <v>114</v>
      </c>
      <c r="B88" s="68" t="s">
        <v>116</v>
      </c>
      <c r="C88" s="69">
        <v>2990</v>
      </c>
      <c r="D88" s="69">
        <v>2480</v>
      </c>
      <c r="E88" s="69">
        <v>250</v>
      </c>
      <c r="F88" s="70">
        <v>4.6000000000000005</v>
      </c>
      <c r="G88" s="91">
        <v>1.84</v>
      </c>
      <c r="H88" s="209">
        <v>19085.22</v>
      </c>
      <c r="I88" s="72">
        <v>2217.52</v>
      </c>
      <c r="J88" s="64"/>
      <c r="K88" s="73">
        <f t="shared" si="2"/>
        <v>189</v>
      </c>
      <c r="L88" s="68" t="s">
        <v>97</v>
      </c>
      <c r="M88" s="74">
        <v>1680</v>
      </c>
      <c r="N88" s="74">
        <v>510</v>
      </c>
      <c r="O88" s="75">
        <v>90</v>
      </c>
      <c r="P88" s="70">
        <v>0.1925</v>
      </c>
      <c r="Q88" s="149">
        <v>7.6999999999999999E-2</v>
      </c>
      <c r="R88" s="209">
        <v>1237.5</v>
      </c>
    </row>
    <row r="89" spans="1:18" ht="12">
      <c r="A89" s="67">
        <f t="shared" si="3"/>
        <v>115</v>
      </c>
      <c r="B89" s="68" t="s">
        <v>118</v>
      </c>
      <c r="C89" s="69">
        <v>740</v>
      </c>
      <c r="D89" s="69">
        <v>2480</v>
      </c>
      <c r="E89" s="97">
        <v>250</v>
      </c>
      <c r="F89" s="70">
        <v>1.1500000000000001</v>
      </c>
      <c r="G89" s="98">
        <v>0.46</v>
      </c>
      <c r="H89" s="209">
        <v>5385.7650000000003</v>
      </c>
      <c r="I89" s="72">
        <v>1028.2</v>
      </c>
      <c r="J89" s="64"/>
      <c r="K89" s="73">
        <f t="shared" si="2"/>
        <v>190</v>
      </c>
      <c r="L89" s="68" t="s">
        <v>99</v>
      </c>
      <c r="M89" s="74">
        <v>2980</v>
      </c>
      <c r="N89" s="74">
        <v>380</v>
      </c>
      <c r="O89" s="75">
        <v>190</v>
      </c>
      <c r="P89" s="70">
        <v>0.53749999999999998</v>
      </c>
      <c r="Q89" s="76">
        <v>0.215</v>
      </c>
      <c r="R89" s="209">
        <v>3774.1000000000004</v>
      </c>
    </row>
    <row r="90" spans="1:18" ht="12">
      <c r="A90" s="67"/>
      <c r="B90" s="58" t="s">
        <v>120</v>
      </c>
      <c r="C90" s="60"/>
      <c r="D90" s="60"/>
      <c r="E90" s="60"/>
      <c r="F90" s="61"/>
      <c r="G90" s="131"/>
      <c r="H90" s="215"/>
      <c r="I90" s="72">
        <v>9995.7999999999993</v>
      </c>
      <c r="J90" s="64"/>
      <c r="K90" s="73">
        <f t="shared" si="2"/>
        <v>191</v>
      </c>
      <c r="L90" s="68" t="s">
        <v>101</v>
      </c>
      <c r="M90" s="74">
        <v>2070</v>
      </c>
      <c r="N90" s="74">
        <v>380</v>
      </c>
      <c r="O90" s="75">
        <v>190</v>
      </c>
      <c r="P90" s="70">
        <v>0.3725</v>
      </c>
      <c r="Q90" s="150">
        <v>0.14899999999999999</v>
      </c>
      <c r="R90" s="209">
        <v>4068.9000000000005</v>
      </c>
    </row>
    <row r="91" spans="1:18" ht="12">
      <c r="A91" s="73">
        <f t="shared" si="3"/>
        <v>116</v>
      </c>
      <c r="B91" s="151" t="s">
        <v>238</v>
      </c>
      <c r="C91" s="152">
        <v>3000</v>
      </c>
      <c r="D91" s="152">
        <v>150</v>
      </c>
      <c r="E91" s="152">
        <v>150</v>
      </c>
      <c r="F91" s="153">
        <f>C91*D91*E91*2.5/1000000000</f>
        <v>0.16875000000000001</v>
      </c>
      <c r="G91" s="151"/>
      <c r="H91" s="216">
        <v>1450</v>
      </c>
      <c r="I91" s="72">
        <v>2615.02</v>
      </c>
      <c r="J91" s="64"/>
      <c r="K91" s="73">
        <f t="shared" si="2"/>
        <v>192</v>
      </c>
      <c r="L91" s="68" t="s">
        <v>103</v>
      </c>
      <c r="M91" s="74">
        <v>2720</v>
      </c>
      <c r="N91" s="74">
        <v>380</v>
      </c>
      <c r="O91" s="136">
        <v>190</v>
      </c>
      <c r="P91" s="70">
        <v>0.49</v>
      </c>
      <c r="Q91" s="148">
        <v>0.19600000000000001</v>
      </c>
      <c r="R91" s="209">
        <v>8094.9000000000005</v>
      </c>
    </row>
    <row r="92" spans="1:18" ht="12.75" customHeight="1">
      <c r="A92" s="73">
        <f t="shared" si="3"/>
        <v>117</v>
      </c>
      <c r="B92" s="151" t="s">
        <v>239</v>
      </c>
      <c r="C92" s="152">
        <v>4000</v>
      </c>
      <c r="D92" s="152">
        <v>150</v>
      </c>
      <c r="E92" s="152">
        <v>150</v>
      </c>
      <c r="F92" s="153">
        <f>C92*D92*E92*2.5/1000000000</f>
        <v>0.22500000000000001</v>
      </c>
      <c r="G92" s="151"/>
      <c r="H92" s="216">
        <v>1750</v>
      </c>
      <c r="I92" s="131"/>
      <c r="J92" s="131"/>
      <c r="K92" s="73"/>
      <c r="L92" s="58" t="s">
        <v>173</v>
      </c>
      <c r="M92" s="154"/>
      <c r="N92" s="155"/>
      <c r="O92" s="156"/>
      <c r="P92" s="156"/>
      <c r="Q92" s="156"/>
      <c r="R92" s="214"/>
    </row>
    <row r="93" spans="1:18" ht="12">
      <c r="A93" s="73">
        <f t="shared" si="3"/>
        <v>118</v>
      </c>
      <c r="B93" s="151" t="s">
        <v>237</v>
      </c>
      <c r="C93" s="152">
        <v>3000</v>
      </c>
      <c r="D93" s="152">
        <v>200</v>
      </c>
      <c r="E93" s="152">
        <v>200</v>
      </c>
      <c r="F93" s="153">
        <f>C93*D93*E93*2.5/1000000000</f>
        <v>0.3</v>
      </c>
      <c r="G93" s="151"/>
      <c r="H93" s="216">
        <v>1600</v>
      </c>
      <c r="I93" s="72">
        <v>1411.28</v>
      </c>
      <c r="J93" s="64"/>
      <c r="K93" s="73">
        <f t="shared" si="2"/>
        <v>193</v>
      </c>
      <c r="L93" s="68" t="s">
        <v>112</v>
      </c>
      <c r="M93" s="118">
        <v>2780</v>
      </c>
      <c r="N93" s="118">
        <v>120</v>
      </c>
      <c r="O93" s="69">
        <v>300</v>
      </c>
      <c r="P93" s="70">
        <v>0.25</v>
      </c>
      <c r="Q93" s="71">
        <v>0.1</v>
      </c>
      <c r="R93" s="209">
        <v>2095</v>
      </c>
    </row>
    <row r="94" spans="1:18" ht="12">
      <c r="A94" s="73">
        <f t="shared" si="3"/>
        <v>119</v>
      </c>
      <c r="B94" s="151" t="s">
        <v>236</v>
      </c>
      <c r="C94" s="152">
        <v>4000</v>
      </c>
      <c r="D94" s="152">
        <v>200</v>
      </c>
      <c r="E94" s="152">
        <v>200</v>
      </c>
      <c r="F94" s="153">
        <f>C94*D94*E94*2.5/1000000000</f>
        <v>0.4</v>
      </c>
      <c r="G94" s="151"/>
      <c r="H94" s="216">
        <v>2200</v>
      </c>
      <c r="I94" s="72">
        <v>1877.2</v>
      </c>
      <c r="J94" s="64"/>
      <c r="K94" s="73">
        <f t="shared" si="2"/>
        <v>194</v>
      </c>
      <c r="L94" s="68" t="s">
        <v>106</v>
      </c>
      <c r="M94" s="118">
        <v>3180</v>
      </c>
      <c r="N94" s="118">
        <v>120</v>
      </c>
      <c r="O94" s="97">
        <v>400</v>
      </c>
      <c r="P94" s="70">
        <v>0.375</v>
      </c>
      <c r="Q94" s="98">
        <v>0.15</v>
      </c>
      <c r="R94" s="209">
        <v>2436</v>
      </c>
    </row>
    <row r="95" spans="1:18" ht="12">
      <c r="A95" s="73">
        <f t="shared" si="3"/>
        <v>120</v>
      </c>
      <c r="B95" s="151" t="s">
        <v>240</v>
      </c>
      <c r="C95" s="152">
        <v>5000</v>
      </c>
      <c r="D95" s="152">
        <v>200</v>
      </c>
      <c r="E95" s="152">
        <v>200</v>
      </c>
      <c r="F95" s="153">
        <f>C95*D95*E95*2.5/1000000000</f>
        <v>0.5</v>
      </c>
      <c r="G95" s="151"/>
      <c r="H95" s="216">
        <v>2700</v>
      </c>
      <c r="I95" s="72">
        <v>2361.84</v>
      </c>
      <c r="J95" s="64"/>
      <c r="K95" s="73">
        <f t="shared" si="2"/>
        <v>195</v>
      </c>
      <c r="L95" s="68" t="s">
        <v>108</v>
      </c>
      <c r="M95" s="118">
        <v>3580</v>
      </c>
      <c r="N95" s="118">
        <v>120</v>
      </c>
      <c r="O95" s="69">
        <v>400</v>
      </c>
      <c r="P95" s="70">
        <v>0.42500000000000004</v>
      </c>
      <c r="Q95" s="109">
        <v>0.17</v>
      </c>
      <c r="R95" s="209">
        <v>2993</v>
      </c>
    </row>
    <row r="96" spans="1:18" ht="12">
      <c r="A96" s="73">
        <f t="shared" si="3"/>
        <v>121</v>
      </c>
      <c r="B96" s="123" t="s">
        <v>161</v>
      </c>
      <c r="C96" s="112">
        <v>3000</v>
      </c>
      <c r="D96" s="112">
        <v>300</v>
      </c>
      <c r="E96" s="112">
        <v>300</v>
      </c>
      <c r="F96" s="113">
        <v>0.70000000000000007</v>
      </c>
      <c r="G96" s="98">
        <v>0.28000000000000003</v>
      </c>
      <c r="H96" s="216">
        <v>2667.5</v>
      </c>
      <c r="I96" s="72">
        <v>2898.48</v>
      </c>
      <c r="J96" s="64"/>
      <c r="K96" s="73">
        <f t="shared" si="2"/>
        <v>196</v>
      </c>
      <c r="L96" s="68" t="s">
        <v>110</v>
      </c>
      <c r="M96" s="118">
        <v>5980</v>
      </c>
      <c r="N96" s="118">
        <v>200</v>
      </c>
      <c r="O96" s="69">
        <v>500</v>
      </c>
      <c r="P96" s="157">
        <v>1.5</v>
      </c>
      <c r="Q96" s="71">
        <v>0.6</v>
      </c>
      <c r="R96" s="209">
        <v>11118</v>
      </c>
    </row>
    <row r="97" spans="1:18" ht="12">
      <c r="A97" s="67">
        <f t="shared" si="3"/>
        <v>122</v>
      </c>
      <c r="B97" s="158" t="s">
        <v>160</v>
      </c>
      <c r="C97" s="159">
        <v>4000</v>
      </c>
      <c r="D97" s="159">
        <v>300</v>
      </c>
      <c r="E97" s="159">
        <v>300</v>
      </c>
      <c r="F97" s="117">
        <v>0.92500000000000004</v>
      </c>
      <c r="G97" s="109">
        <v>0.37</v>
      </c>
      <c r="H97" s="217">
        <v>3339.6000000000004</v>
      </c>
      <c r="I97" s="72">
        <v>3227.12</v>
      </c>
      <c r="J97" s="64"/>
      <c r="K97" s="73">
        <f t="shared" si="2"/>
        <v>197</v>
      </c>
      <c r="L97" s="160" t="s">
        <v>114</v>
      </c>
      <c r="M97" s="161">
        <v>4480</v>
      </c>
      <c r="N97" s="161">
        <v>380</v>
      </c>
      <c r="O97" s="162">
        <v>440</v>
      </c>
      <c r="P97" s="157">
        <v>1.55</v>
      </c>
      <c r="Q97" s="91">
        <v>0.62</v>
      </c>
      <c r="R97" s="209">
        <v>7693</v>
      </c>
    </row>
    <row r="98" spans="1:18" ht="24">
      <c r="A98" s="67">
        <f t="shared" si="3"/>
        <v>123</v>
      </c>
      <c r="B98" s="68" t="s">
        <v>124</v>
      </c>
      <c r="C98" s="69">
        <v>5000</v>
      </c>
      <c r="D98" s="69">
        <v>300</v>
      </c>
      <c r="E98" s="69">
        <v>300</v>
      </c>
      <c r="F98" s="70">
        <v>1.1500000000000001</v>
      </c>
      <c r="G98" s="71">
        <v>0.46</v>
      </c>
      <c r="H98" s="209">
        <v>4088.7000000000003</v>
      </c>
      <c r="I98" s="72">
        <v>3689.92</v>
      </c>
      <c r="J98" s="64"/>
      <c r="K98" s="73">
        <f t="shared" si="2"/>
        <v>198</v>
      </c>
      <c r="L98" s="163" t="s">
        <v>175</v>
      </c>
      <c r="M98" s="164">
        <v>6760</v>
      </c>
      <c r="N98" s="164">
        <v>565</v>
      </c>
      <c r="O98" s="165">
        <v>450</v>
      </c>
      <c r="P98" s="133">
        <v>3.12</v>
      </c>
      <c r="Q98" s="166"/>
      <c r="R98" s="209">
        <v>41541.5</v>
      </c>
    </row>
    <row r="99" spans="1:18" ht="24">
      <c r="A99" s="67">
        <f t="shared" si="3"/>
        <v>124</v>
      </c>
      <c r="B99" s="68" t="s">
        <v>126</v>
      </c>
      <c r="C99" s="69">
        <v>6000</v>
      </c>
      <c r="D99" s="69">
        <v>300</v>
      </c>
      <c r="E99" s="69">
        <v>300</v>
      </c>
      <c r="F99" s="70">
        <v>1.375</v>
      </c>
      <c r="G99" s="71">
        <v>0.55000000000000004</v>
      </c>
      <c r="H99" s="209">
        <v>5123.8</v>
      </c>
      <c r="I99" s="72">
        <v>4333.68</v>
      </c>
      <c r="J99" s="64"/>
      <c r="K99" s="73">
        <f t="shared" si="2"/>
        <v>199</v>
      </c>
      <c r="L99" s="167" t="s">
        <v>183</v>
      </c>
      <c r="M99" s="164">
        <v>5560</v>
      </c>
      <c r="N99" s="164">
        <v>565</v>
      </c>
      <c r="O99" s="165">
        <v>450</v>
      </c>
      <c r="P99" s="133">
        <v>2.5499999999999998</v>
      </c>
      <c r="Q99" s="62"/>
      <c r="R99" s="209">
        <v>33646.800000000003</v>
      </c>
    </row>
    <row r="100" spans="1:18" ht="24">
      <c r="A100" s="67">
        <f t="shared" si="3"/>
        <v>125</v>
      </c>
      <c r="B100" s="68" t="s">
        <v>162</v>
      </c>
      <c r="C100" s="69">
        <v>6000</v>
      </c>
      <c r="D100" s="69">
        <v>300</v>
      </c>
      <c r="E100" s="69">
        <v>300</v>
      </c>
      <c r="F100" s="70">
        <v>1.375</v>
      </c>
      <c r="G100" s="156"/>
      <c r="H100" s="209">
        <v>5725.5000000000009</v>
      </c>
      <c r="I100" s="72">
        <v>4815.2</v>
      </c>
      <c r="J100" s="64"/>
      <c r="K100" s="73">
        <f t="shared" si="2"/>
        <v>200</v>
      </c>
      <c r="L100" s="167" t="s">
        <v>184</v>
      </c>
      <c r="M100" s="164">
        <v>8560</v>
      </c>
      <c r="N100" s="164">
        <v>595</v>
      </c>
      <c r="O100" s="165">
        <v>600</v>
      </c>
      <c r="P100" s="133">
        <v>5.88</v>
      </c>
      <c r="Q100" s="168"/>
      <c r="R100" s="209">
        <v>79798.400000000009</v>
      </c>
    </row>
    <row r="101" spans="1:18" ht="24">
      <c r="A101" s="67">
        <f t="shared" si="3"/>
        <v>126</v>
      </c>
      <c r="B101" s="68" t="s">
        <v>128</v>
      </c>
      <c r="C101" s="69">
        <v>7000</v>
      </c>
      <c r="D101" s="69">
        <v>300</v>
      </c>
      <c r="E101" s="69">
        <v>300</v>
      </c>
      <c r="F101" s="70">
        <v>1.6</v>
      </c>
      <c r="G101" s="71">
        <v>0.64</v>
      </c>
      <c r="H101" s="209">
        <v>5954.3</v>
      </c>
      <c r="I101" s="72">
        <v>5138.6400000000003</v>
      </c>
      <c r="J101" s="64"/>
      <c r="K101" s="73">
        <f t="shared" si="2"/>
        <v>201</v>
      </c>
      <c r="L101" s="167" t="s">
        <v>185</v>
      </c>
      <c r="M101" s="164">
        <v>5560</v>
      </c>
      <c r="N101" s="164">
        <v>595</v>
      </c>
      <c r="O101" s="165">
        <v>600</v>
      </c>
      <c r="P101" s="133">
        <v>3.78</v>
      </c>
      <c r="Q101" s="156"/>
      <c r="R101" s="209">
        <v>33646.800000000003</v>
      </c>
    </row>
    <row r="102" spans="1:18" ht="12">
      <c r="A102" s="67">
        <f t="shared" si="3"/>
        <v>127</v>
      </c>
      <c r="B102" s="68" t="s">
        <v>163</v>
      </c>
      <c r="C102" s="69">
        <v>7000</v>
      </c>
      <c r="D102" s="69">
        <v>300</v>
      </c>
      <c r="E102" s="69">
        <v>300</v>
      </c>
      <c r="F102" s="70">
        <v>1.6</v>
      </c>
      <c r="G102" s="71">
        <v>0.64</v>
      </c>
      <c r="H102" s="209">
        <v>6557.1</v>
      </c>
      <c r="I102" s="72">
        <v>5887.44</v>
      </c>
      <c r="J102" s="64"/>
      <c r="K102" s="73">
        <f t="shared" si="2"/>
        <v>202</v>
      </c>
      <c r="L102" s="169" t="s">
        <v>186</v>
      </c>
      <c r="M102" s="164">
        <v>8880</v>
      </c>
      <c r="N102" s="164">
        <v>800</v>
      </c>
      <c r="O102" s="165">
        <v>495</v>
      </c>
      <c r="P102" s="133">
        <v>6.1</v>
      </c>
      <c r="Q102" s="156"/>
      <c r="R102" s="209">
        <v>86653.6</v>
      </c>
    </row>
    <row r="103" spans="1:18" ht="12">
      <c r="A103" s="67">
        <f t="shared" si="3"/>
        <v>128</v>
      </c>
      <c r="B103" s="68" t="s">
        <v>130</v>
      </c>
      <c r="C103" s="69">
        <v>8000</v>
      </c>
      <c r="D103" s="69">
        <v>300</v>
      </c>
      <c r="E103" s="69">
        <v>300</v>
      </c>
      <c r="F103" s="70">
        <v>1.825</v>
      </c>
      <c r="G103" s="71">
        <v>0.73</v>
      </c>
      <c r="H103" s="209">
        <v>6942.1</v>
      </c>
      <c r="I103" s="72">
        <v>3549.52</v>
      </c>
      <c r="J103" s="64"/>
      <c r="K103" s="73">
        <f t="shared" si="2"/>
        <v>203</v>
      </c>
      <c r="L103" s="169" t="s">
        <v>182</v>
      </c>
      <c r="M103" s="164">
        <v>8960</v>
      </c>
      <c r="N103" s="164">
        <v>300</v>
      </c>
      <c r="O103" s="170">
        <v>600</v>
      </c>
      <c r="P103" s="133">
        <v>4</v>
      </c>
      <c r="Q103" s="171">
        <v>1.6</v>
      </c>
      <c r="R103" s="209">
        <v>68753.3</v>
      </c>
    </row>
    <row r="104" spans="1:18" ht="12">
      <c r="A104" s="67">
        <f t="shared" si="3"/>
        <v>129</v>
      </c>
      <c r="B104" s="68" t="s">
        <v>164</v>
      </c>
      <c r="C104" s="69">
        <v>8000</v>
      </c>
      <c r="D104" s="69">
        <v>300</v>
      </c>
      <c r="E104" s="69">
        <v>300</v>
      </c>
      <c r="F104" s="70">
        <v>1.825</v>
      </c>
      <c r="G104" s="71">
        <v>0.73</v>
      </c>
      <c r="H104" s="209">
        <v>7514.1</v>
      </c>
      <c r="I104" s="72">
        <v>4648.8</v>
      </c>
      <c r="J104" s="64"/>
      <c r="K104" s="73">
        <f t="shared" si="2"/>
        <v>204</v>
      </c>
      <c r="L104" s="167" t="s">
        <v>176</v>
      </c>
      <c r="M104" s="164">
        <v>11200</v>
      </c>
      <c r="N104" s="164">
        <v>550</v>
      </c>
      <c r="O104" s="165">
        <v>800</v>
      </c>
      <c r="P104" s="133">
        <v>8.6999999999999993</v>
      </c>
      <c r="Q104" s="168"/>
      <c r="R104" s="209">
        <v>106836.40000000001</v>
      </c>
    </row>
    <row r="105" spans="1:18" ht="12">
      <c r="A105" s="67">
        <f t="shared" si="3"/>
        <v>130</v>
      </c>
      <c r="B105" s="68" t="s">
        <v>132</v>
      </c>
      <c r="C105" s="69">
        <v>9000</v>
      </c>
      <c r="D105" s="69">
        <v>300</v>
      </c>
      <c r="E105" s="69">
        <v>300</v>
      </c>
      <c r="F105" s="70">
        <v>2.0499999999999998</v>
      </c>
      <c r="G105" s="71">
        <v>0.82</v>
      </c>
      <c r="H105" s="209">
        <v>7863.9000000000005</v>
      </c>
      <c r="I105" s="72"/>
      <c r="J105" s="64"/>
      <c r="K105" s="73">
        <f t="shared" si="2"/>
        <v>205</v>
      </c>
      <c r="L105" s="172" t="s">
        <v>174</v>
      </c>
      <c r="M105" s="164">
        <v>5560</v>
      </c>
      <c r="N105" s="164">
        <v>400</v>
      </c>
      <c r="O105" s="165">
        <v>450</v>
      </c>
      <c r="P105" s="133">
        <v>1.95</v>
      </c>
      <c r="Q105" s="173"/>
      <c r="R105" s="209">
        <v>23346.400000000001</v>
      </c>
    </row>
    <row r="106" spans="1:18" ht="12">
      <c r="A106" s="67">
        <f t="shared" si="3"/>
        <v>131</v>
      </c>
      <c r="B106" s="68" t="s">
        <v>166</v>
      </c>
      <c r="C106" s="69">
        <v>9000</v>
      </c>
      <c r="D106" s="69">
        <v>300</v>
      </c>
      <c r="E106" s="69">
        <v>300</v>
      </c>
      <c r="F106" s="70">
        <v>2.0499999999999998</v>
      </c>
      <c r="G106" s="71">
        <v>0.82</v>
      </c>
      <c r="H106" s="209">
        <v>8354.5</v>
      </c>
      <c r="I106" s="72"/>
      <c r="J106" s="64"/>
      <c r="K106" s="73">
        <f t="shared" si="2"/>
        <v>206</v>
      </c>
      <c r="L106" s="163" t="s">
        <v>177</v>
      </c>
      <c r="M106" s="174">
        <v>11200</v>
      </c>
      <c r="N106" s="174">
        <v>550</v>
      </c>
      <c r="O106" s="175">
        <v>800</v>
      </c>
      <c r="P106" s="133">
        <v>8.875</v>
      </c>
      <c r="Q106" s="166"/>
      <c r="R106" s="209">
        <v>105756.20000000001</v>
      </c>
    </row>
    <row r="107" spans="1:18" ht="12">
      <c r="A107" s="67">
        <f t="shared" si="3"/>
        <v>132</v>
      </c>
      <c r="B107" s="68" t="s">
        <v>133</v>
      </c>
      <c r="C107" s="69">
        <v>10000</v>
      </c>
      <c r="D107" s="69">
        <v>300</v>
      </c>
      <c r="E107" s="69">
        <v>300</v>
      </c>
      <c r="F107" s="70">
        <v>2.2749999999999999</v>
      </c>
      <c r="G107" s="71">
        <v>0.91</v>
      </c>
      <c r="H107" s="209">
        <v>8737.6666666666679</v>
      </c>
      <c r="I107" s="72"/>
      <c r="J107" s="64"/>
      <c r="K107" s="73">
        <f t="shared" si="2"/>
        <v>207</v>
      </c>
      <c r="L107" s="163" t="s">
        <v>187</v>
      </c>
      <c r="M107" s="174">
        <v>8480</v>
      </c>
      <c r="N107" s="174">
        <v>650</v>
      </c>
      <c r="O107" s="175">
        <v>800</v>
      </c>
      <c r="P107" s="133">
        <v>6.9</v>
      </c>
      <c r="Q107" s="166"/>
      <c r="R107" s="209">
        <v>81532</v>
      </c>
    </row>
    <row r="108" spans="1:18" ht="24">
      <c r="A108" s="67">
        <f t="shared" si="3"/>
        <v>133</v>
      </c>
      <c r="B108" s="68" t="s">
        <v>165</v>
      </c>
      <c r="C108" s="69">
        <v>10000</v>
      </c>
      <c r="D108" s="69">
        <v>300</v>
      </c>
      <c r="E108" s="69">
        <v>300</v>
      </c>
      <c r="F108" s="70">
        <v>2.2749999999999999</v>
      </c>
      <c r="G108" s="71">
        <v>0.91</v>
      </c>
      <c r="H108" s="209">
        <v>9282.7777777777792</v>
      </c>
      <c r="I108" s="72"/>
      <c r="J108" s="64"/>
      <c r="K108" s="73"/>
      <c r="L108" s="58" t="s">
        <v>117</v>
      </c>
      <c r="M108" s="154"/>
      <c r="N108" s="155"/>
      <c r="O108" s="156"/>
      <c r="P108" s="156"/>
      <c r="Q108" s="156"/>
      <c r="R108" s="214"/>
    </row>
    <row r="109" spans="1:18" ht="12">
      <c r="A109" s="67">
        <f t="shared" si="3"/>
        <v>134</v>
      </c>
      <c r="B109" s="68" t="s">
        <v>135</v>
      </c>
      <c r="C109" s="69">
        <v>11000</v>
      </c>
      <c r="D109" s="69">
        <v>300</v>
      </c>
      <c r="E109" s="69">
        <v>300</v>
      </c>
      <c r="F109" s="70">
        <v>2.5</v>
      </c>
      <c r="G109" s="71">
        <v>1</v>
      </c>
      <c r="H109" s="209">
        <v>10211.055555555557</v>
      </c>
      <c r="I109" s="72"/>
      <c r="J109" s="64"/>
      <c r="K109" s="73">
        <f t="shared" si="2"/>
        <v>208</v>
      </c>
      <c r="L109" s="123" t="s">
        <v>119</v>
      </c>
      <c r="M109" s="111">
        <v>5950</v>
      </c>
      <c r="N109" s="111">
        <v>260</v>
      </c>
      <c r="O109" s="112">
        <v>450</v>
      </c>
      <c r="P109" s="113">
        <v>1.55</v>
      </c>
      <c r="Q109" s="98">
        <v>0.62</v>
      </c>
      <c r="R109" s="209">
        <v>7360.1</v>
      </c>
    </row>
    <row r="110" spans="1:18" ht="12">
      <c r="A110" s="67">
        <f t="shared" si="3"/>
        <v>135</v>
      </c>
      <c r="B110" s="68" t="s">
        <v>137</v>
      </c>
      <c r="C110" s="69">
        <v>12000</v>
      </c>
      <c r="D110" s="69">
        <v>300</v>
      </c>
      <c r="E110" s="69">
        <v>300</v>
      </c>
      <c r="F110" s="70">
        <v>2.7250000000000001</v>
      </c>
      <c r="G110" s="71">
        <v>1.0900000000000001</v>
      </c>
      <c r="H110" s="209">
        <v>11139.333333333336</v>
      </c>
      <c r="I110" s="72"/>
      <c r="J110" s="64"/>
      <c r="K110" s="73">
        <f t="shared" si="2"/>
        <v>209</v>
      </c>
      <c r="L110" s="123" t="s">
        <v>121</v>
      </c>
      <c r="M110" s="111">
        <v>4300</v>
      </c>
      <c r="N110" s="111">
        <v>260</v>
      </c>
      <c r="O110" s="112">
        <v>450</v>
      </c>
      <c r="P110" s="113">
        <v>1.125</v>
      </c>
      <c r="Q110" s="98">
        <v>0.45</v>
      </c>
      <c r="R110" s="209">
        <v>4942.652</v>
      </c>
    </row>
    <row r="111" spans="1:18" ht="12">
      <c r="A111" s="67">
        <f t="shared" si="3"/>
        <v>136</v>
      </c>
      <c r="B111" s="77" t="s">
        <v>209</v>
      </c>
      <c r="C111" s="176">
        <v>4000</v>
      </c>
      <c r="D111" s="176">
        <v>350</v>
      </c>
      <c r="E111" s="176">
        <v>350</v>
      </c>
      <c r="F111" s="80">
        <v>1.3</v>
      </c>
      <c r="G111" s="177"/>
      <c r="H111" s="209">
        <v>4424</v>
      </c>
      <c r="I111" s="72"/>
      <c r="J111" s="64"/>
      <c r="K111" s="73">
        <f t="shared" si="2"/>
        <v>210</v>
      </c>
      <c r="L111" s="123" t="s">
        <v>122</v>
      </c>
      <c r="M111" s="111">
        <v>5050</v>
      </c>
      <c r="N111" s="111">
        <v>400</v>
      </c>
      <c r="O111" s="112">
        <v>450</v>
      </c>
      <c r="P111" s="113">
        <v>1.5</v>
      </c>
      <c r="Q111" s="98">
        <v>0.6</v>
      </c>
      <c r="R111" s="209">
        <v>7022.4000000000005</v>
      </c>
    </row>
    <row r="112" spans="1:18" ht="12">
      <c r="A112" s="67">
        <f t="shared" si="3"/>
        <v>137</v>
      </c>
      <c r="B112" s="77" t="s">
        <v>211</v>
      </c>
      <c r="C112" s="176">
        <v>5000</v>
      </c>
      <c r="D112" s="176">
        <v>350</v>
      </c>
      <c r="E112" s="176">
        <v>350</v>
      </c>
      <c r="F112" s="80">
        <v>1.6</v>
      </c>
      <c r="G112" s="177"/>
      <c r="H112" s="209">
        <v>6743</v>
      </c>
      <c r="I112" s="72"/>
      <c r="J112" s="64"/>
      <c r="K112" s="73">
        <f t="shared" si="2"/>
        <v>211</v>
      </c>
      <c r="L112" s="123" t="s">
        <v>123</v>
      </c>
      <c r="M112" s="111">
        <v>4750</v>
      </c>
      <c r="N112" s="111">
        <v>400</v>
      </c>
      <c r="O112" s="112">
        <v>450</v>
      </c>
      <c r="P112" s="113">
        <v>1.4249999999999998</v>
      </c>
      <c r="Q112" s="98">
        <v>0.56999999999999995</v>
      </c>
      <c r="R112" s="209">
        <v>7040.0000000000009</v>
      </c>
    </row>
    <row r="113" spans="1:18" ht="12">
      <c r="A113" s="67">
        <f t="shared" si="3"/>
        <v>138</v>
      </c>
      <c r="B113" s="77" t="s">
        <v>210</v>
      </c>
      <c r="C113" s="176">
        <v>8000</v>
      </c>
      <c r="D113" s="176">
        <v>350</v>
      </c>
      <c r="E113" s="176">
        <v>350</v>
      </c>
      <c r="F113" s="80">
        <v>2.5</v>
      </c>
      <c r="G113" s="177"/>
      <c r="H113" s="209">
        <v>9503</v>
      </c>
      <c r="I113" s="72">
        <v>6212.96</v>
      </c>
      <c r="J113" s="64"/>
      <c r="K113" s="73">
        <f t="shared" si="2"/>
        <v>212</v>
      </c>
      <c r="L113" s="123" t="s">
        <v>125</v>
      </c>
      <c r="M113" s="111">
        <v>4750</v>
      </c>
      <c r="N113" s="111">
        <v>520</v>
      </c>
      <c r="O113" s="112">
        <v>450</v>
      </c>
      <c r="P113" s="113">
        <v>1.7749999999999999</v>
      </c>
      <c r="Q113" s="98">
        <v>0.71</v>
      </c>
      <c r="R113" s="209">
        <v>8070.7000000000007</v>
      </c>
    </row>
    <row r="114" spans="1:18" ht="12" customHeight="1">
      <c r="A114" s="67">
        <f t="shared" si="3"/>
        <v>139</v>
      </c>
      <c r="B114" s="77" t="s">
        <v>212</v>
      </c>
      <c r="C114" s="176">
        <v>10000</v>
      </c>
      <c r="D114" s="176">
        <v>350</v>
      </c>
      <c r="E114" s="176">
        <v>350</v>
      </c>
      <c r="F114" s="80">
        <v>3.11</v>
      </c>
      <c r="G114" s="177"/>
      <c r="H114" s="209">
        <v>12716</v>
      </c>
      <c r="I114" s="131"/>
      <c r="J114" s="131"/>
      <c r="K114" s="73">
        <f t="shared" si="2"/>
        <v>213</v>
      </c>
      <c r="L114" s="158" t="s">
        <v>127</v>
      </c>
      <c r="M114" s="178">
        <v>4750</v>
      </c>
      <c r="N114" s="178">
        <v>520</v>
      </c>
      <c r="O114" s="179">
        <v>450</v>
      </c>
      <c r="P114" s="117">
        <v>2.2250000000000001</v>
      </c>
      <c r="Q114" s="180">
        <v>0.89</v>
      </c>
      <c r="R114" s="209">
        <v>12734.7</v>
      </c>
    </row>
    <row r="115" spans="1:18" ht="24">
      <c r="A115" s="67">
        <f t="shared" si="3"/>
        <v>140</v>
      </c>
      <c r="B115" s="77" t="s">
        <v>213</v>
      </c>
      <c r="C115" s="176">
        <v>11000</v>
      </c>
      <c r="D115" s="176">
        <v>350</v>
      </c>
      <c r="E115" s="176">
        <v>350</v>
      </c>
      <c r="F115" s="80">
        <v>3.42</v>
      </c>
      <c r="G115" s="177"/>
      <c r="H115" s="209">
        <v>13961</v>
      </c>
      <c r="I115" s="156"/>
      <c r="J115" s="156"/>
      <c r="K115" s="73"/>
      <c r="L115" s="58" t="s">
        <v>152</v>
      </c>
      <c r="M115" s="154"/>
      <c r="N115" s="155"/>
      <c r="O115" s="156"/>
      <c r="P115" s="156"/>
      <c r="Q115" s="156"/>
      <c r="R115" s="214"/>
    </row>
    <row r="116" spans="1:18" ht="11.25" customHeight="1">
      <c r="A116" s="67"/>
      <c r="B116" s="58" t="s">
        <v>144</v>
      </c>
      <c r="C116" s="59"/>
      <c r="D116" s="60"/>
      <c r="E116" s="60"/>
      <c r="F116" s="90"/>
      <c r="G116" s="181"/>
      <c r="H116" s="211"/>
      <c r="I116" s="156"/>
      <c r="J116" s="156"/>
      <c r="K116" s="73">
        <f t="shared" si="2"/>
        <v>214</v>
      </c>
      <c r="L116" s="68" t="s">
        <v>140</v>
      </c>
      <c r="M116" s="118">
        <v>5550</v>
      </c>
      <c r="N116" s="118">
        <v>1485</v>
      </c>
      <c r="O116" s="97">
        <v>400</v>
      </c>
      <c r="P116" s="70">
        <v>2.25</v>
      </c>
      <c r="Q116" s="98">
        <v>0.9</v>
      </c>
      <c r="R116" s="209">
        <v>12397.770000000002</v>
      </c>
    </row>
    <row r="117" spans="1:18" ht="12" customHeight="1">
      <c r="A117" s="73">
        <f t="shared" si="3"/>
        <v>141</v>
      </c>
      <c r="B117" s="182" t="s">
        <v>228</v>
      </c>
      <c r="C117" s="112">
        <v>2980</v>
      </c>
      <c r="D117" s="112">
        <v>1480</v>
      </c>
      <c r="E117" s="112">
        <v>160</v>
      </c>
      <c r="F117" s="153">
        <v>1.8</v>
      </c>
      <c r="G117" s="151"/>
      <c r="H117" s="216">
        <v>7000</v>
      </c>
      <c r="I117" s="156"/>
      <c r="J117" s="156"/>
      <c r="K117" s="73">
        <f t="shared" si="2"/>
        <v>215</v>
      </c>
      <c r="L117" s="68" t="s">
        <v>153</v>
      </c>
      <c r="M117" s="118">
        <v>5550</v>
      </c>
      <c r="N117" s="118">
        <v>1485</v>
      </c>
      <c r="O117" s="97">
        <v>400</v>
      </c>
      <c r="P117" s="70">
        <v>2.25</v>
      </c>
      <c r="Q117" s="98">
        <v>0.9</v>
      </c>
      <c r="R117" s="209">
        <v>13357.575000000003</v>
      </c>
    </row>
    <row r="118" spans="1:18" ht="11.25" customHeight="1">
      <c r="A118" s="73">
        <f t="shared" si="3"/>
        <v>142</v>
      </c>
      <c r="B118" s="123" t="s">
        <v>146</v>
      </c>
      <c r="C118" s="112">
        <v>2980</v>
      </c>
      <c r="D118" s="112">
        <v>1480</v>
      </c>
      <c r="E118" s="112">
        <v>180</v>
      </c>
      <c r="F118" s="113">
        <v>2</v>
      </c>
      <c r="G118" s="166"/>
      <c r="H118" s="216">
        <v>8060</v>
      </c>
      <c r="I118" s="64"/>
      <c r="J118" s="64"/>
      <c r="K118" s="73">
        <f t="shared" si="2"/>
        <v>216</v>
      </c>
      <c r="L118" s="68" t="s">
        <v>141</v>
      </c>
      <c r="M118" s="118">
        <v>5550</v>
      </c>
      <c r="N118" s="118">
        <v>1485</v>
      </c>
      <c r="O118" s="69">
        <v>400</v>
      </c>
      <c r="P118" s="70">
        <v>2.25</v>
      </c>
      <c r="Q118" s="109">
        <v>0.9</v>
      </c>
      <c r="R118" s="209">
        <v>14127.960000000001</v>
      </c>
    </row>
    <row r="119" spans="1:18" s="4" customFormat="1" ht="12.75" customHeight="1">
      <c r="A119" s="73">
        <f t="shared" si="3"/>
        <v>143</v>
      </c>
      <c r="B119" s="123" t="s">
        <v>167</v>
      </c>
      <c r="C119" s="112">
        <v>2980</v>
      </c>
      <c r="D119" s="112">
        <v>1480</v>
      </c>
      <c r="E119" s="112">
        <v>180</v>
      </c>
      <c r="F119" s="113">
        <v>4.2</v>
      </c>
      <c r="G119" s="166"/>
      <c r="H119" s="216">
        <v>7370</v>
      </c>
      <c r="I119" s="13"/>
      <c r="J119" s="13"/>
      <c r="K119" s="73">
        <f t="shared" si="2"/>
        <v>217</v>
      </c>
      <c r="L119" s="68" t="s">
        <v>154</v>
      </c>
      <c r="M119" s="118">
        <v>5550</v>
      </c>
      <c r="N119" s="118">
        <v>1485</v>
      </c>
      <c r="O119" s="69">
        <v>400</v>
      </c>
      <c r="P119" s="70">
        <v>2.25</v>
      </c>
      <c r="Q119" s="109">
        <v>0.9</v>
      </c>
      <c r="R119" s="209">
        <v>16592.730000000003</v>
      </c>
    </row>
    <row r="120" spans="1:18" s="4" customFormat="1" ht="14.1" customHeight="1">
      <c r="A120" s="73">
        <f t="shared" si="3"/>
        <v>144</v>
      </c>
      <c r="B120" s="123" t="s">
        <v>189</v>
      </c>
      <c r="C120" s="112">
        <v>6000</v>
      </c>
      <c r="D120" s="112">
        <v>2000</v>
      </c>
      <c r="E120" s="112">
        <v>140</v>
      </c>
      <c r="F120" s="113">
        <v>4.2</v>
      </c>
      <c r="G120" s="166"/>
      <c r="H120" s="216">
        <v>21264</v>
      </c>
      <c r="I120" s="13"/>
      <c r="J120" s="13"/>
      <c r="K120" s="73">
        <f t="shared" si="2"/>
        <v>218</v>
      </c>
      <c r="L120" s="68" t="s">
        <v>142</v>
      </c>
      <c r="M120" s="118">
        <v>5950</v>
      </c>
      <c r="N120" s="118">
        <v>1485</v>
      </c>
      <c r="O120" s="69">
        <v>400</v>
      </c>
      <c r="P120" s="70">
        <v>2.375</v>
      </c>
      <c r="Q120" s="91">
        <v>0.95</v>
      </c>
      <c r="R120" s="209">
        <v>13017.900000000001</v>
      </c>
    </row>
    <row r="121" spans="1:18" s="4" customFormat="1" ht="12" customHeight="1">
      <c r="A121" s="73">
        <f t="shared" si="3"/>
        <v>145</v>
      </c>
      <c r="B121" s="123" t="s">
        <v>190</v>
      </c>
      <c r="C121" s="112">
        <v>6000</v>
      </c>
      <c r="D121" s="112">
        <v>2000</v>
      </c>
      <c r="E121" s="112">
        <v>140</v>
      </c>
      <c r="F121" s="113">
        <v>4.2</v>
      </c>
      <c r="G121" s="166"/>
      <c r="H121" s="216">
        <v>19000</v>
      </c>
      <c r="I121" s="13"/>
      <c r="J121" s="13"/>
      <c r="K121" s="73">
        <f t="shared" ref="K121:K134" si="4">IF(K120="",K119+1,K120+1)</f>
        <v>219</v>
      </c>
      <c r="L121" s="68" t="s">
        <v>143</v>
      </c>
      <c r="M121" s="118">
        <v>5950</v>
      </c>
      <c r="N121" s="118">
        <v>1485</v>
      </c>
      <c r="O121" s="97">
        <v>400</v>
      </c>
      <c r="P121" s="70">
        <v>2.375</v>
      </c>
      <c r="Q121" s="98">
        <v>0.95</v>
      </c>
      <c r="R121" s="209">
        <v>14890.260000000002</v>
      </c>
    </row>
    <row r="122" spans="1:18" ht="18" customHeight="1">
      <c r="A122" s="67"/>
      <c r="B122" s="58" t="s">
        <v>129</v>
      </c>
      <c r="C122" s="59"/>
      <c r="D122" s="60"/>
      <c r="E122" s="60"/>
      <c r="F122" s="117"/>
      <c r="G122" s="131"/>
      <c r="H122" s="218"/>
      <c r="I122" s="13"/>
      <c r="J122" s="13"/>
      <c r="K122" s="73">
        <f t="shared" si="4"/>
        <v>220</v>
      </c>
      <c r="L122" s="68" t="s">
        <v>138</v>
      </c>
      <c r="M122" s="118">
        <v>6000</v>
      </c>
      <c r="N122" s="118">
        <v>1500</v>
      </c>
      <c r="O122" s="97">
        <v>300</v>
      </c>
      <c r="P122" s="70">
        <v>1.5375000000000001</v>
      </c>
      <c r="Q122" s="98">
        <v>0.61499999999999999</v>
      </c>
      <c r="R122" s="209">
        <v>11945.010000000002</v>
      </c>
    </row>
    <row r="123" spans="1:18" s="3" customFormat="1" ht="11.25" customHeight="1">
      <c r="A123" s="67">
        <f t="shared" ref="A123:A136" si="5">IF(A122="",A121+1,A122+1)</f>
        <v>146</v>
      </c>
      <c r="B123" s="68" t="s">
        <v>131</v>
      </c>
      <c r="C123" s="69">
        <v>3870</v>
      </c>
      <c r="D123" s="69">
        <v>2200</v>
      </c>
      <c r="E123" s="97">
        <v>160</v>
      </c>
      <c r="F123" s="70">
        <v>1.6800000000000002</v>
      </c>
      <c r="G123" s="98">
        <v>0.67200000000000004</v>
      </c>
      <c r="H123" s="209">
        <v>6307.4000000000005</v>
      </c>
      <c r="I123" s="64"/>
      <c r="J123" s="183"/>
      <c r="K123" s="73">
        <f t="shared" si="4"/>
        <v>221</v>
      </c>
      <c r="L123" s="68" t="s">
        <v>354</v>
      </c>
      <c r="M123" s="118">
        <v>6000</v>
      </c>
      <c r="N123" s="118">
        <v>1500</v>
      </c>
      <c r="O123" s="69">
        <v>300</v>
      </c>
      <c r="P123" s="70">
        <v>1.7999999999999998</v>
      </c>
      <c r="Q123" s="184">
        <v>0.72</v>
      </c>
      <c r="R123" s="209">
        <v>16597.350000000002</v>
      </c>
    </row>
    <row r="124" spans="1:18" s="3" customFormat="1" ht="12.75">
      <c r="A124" s="67">
        <f t="shared" si="5"/>
        <v>147</v>
      </c>
      <c r="B124" s="68" t="s">
        <v>355</v>
      </c>
      <c r="C124" s="69">
        <v>3500</v>
      </c>
      <c r="D124" s="69">
        <v>250</v>
      </c>
      <c r="E124" s="69"/>
      <c r="F124" s="70">
        <v>0.25</v>
      </c>
      <c r="G124" s="109">
        <v>0.1</v>
      </c>
      <c r="H124" s="209">
        <v>1750.1000000000001</v>
      </c>
      <c r="I124" s="185"/>
      <c r="J124" s="185"/>
      <c r="K124" s="73">
        <f t="shared" si="4"/>
        <v>222</v>
      </c>
      <c r="L124" s="68" t="s">
        <v>168</v>
      </c>
      <c r="M124" s="118">
        <v>6000</v>
      </c>
      <c r="N124" s="118">
        <v>1500</v>
      </c>
      <c r="O124" s="69">
        <v>300</v>
      </c>
      <c r="P124" s="70">
        <v>1.538</v>
      </c>
      <c r="Q124" s="62"/>
      <c r="R124" s="209">
        <v>11185.020000000002</v>
      </c>
    </row>
    <row r="125" spans="1:18" ht="12">
      <c r="A125" s="67">
        <f t="shared" si="5"/>
        <v>148</v>
      </c>
      <c r="B125" s="68" t="s">
        <v>134</v>
      </c>
      <c r="C125" s="69">
        <v>3880</v>
      </c>
      <c r="D125" s="69">
        <v>2550</v>
      </c>
      <c r="E125" s="69">
        <v>160</v>
      </c>
      <c r="F125" s="70">
        <v>1.25</v>
      </c>
      <c r="G125" s="71">
        <v>0.5</v>
      </c>
      <c r="H125" s="209">
        <v>6732.0000000000009</v>
      </c>
      <c r="I125" s="156"/>
      <c r="J125" s="183"/>
      <c r="K125" s="73">
        <f t="shared" si="4"/>
        <v>223</v>
      </c>
      <c r="L125" s="68" t="s">
        <v>139</v>
      </c>
      <c r="M125" s="118">
        <v>11960</v>
      </c>
      <c r="N125" s="118">
        <v>1480</v>
      </c>
      <c r="O125" s="97">
        <v>450</v>
      </c>
      <c r="P125" s="70">
        <v>5.125</v>
      </c>
      <c r="Q125" s="98">
        <v>2.0499999999999998</v>
      </c>
      <c r="R125" s="209">
        <v>46000</v>
      </c>
    </row>
    <row r="126" spans="1:18" ht="12">
      <c r="A126" s="67">
        <f t="shared" si="5"/>
        <v>149</v>
      </c>
      <c r="B126" s="68" t="s">
        <v>136</v>
      </c>
      <c r="C126" s="69">
        <v>900</v>
      </c>
      <c r="D126" s="69">
        <v>700</v>
      </c>
      <c r="E126" s="69">
        <v>450</v>
      </c>
      <c r="F126" s="70">
        <v>0.47499999999999998</v>
      </c>
      <c r="G126" s="71">
        <v>0.19</v>
      </c>
      <c r="H126" s="209">
        <v>1752.3000000000002</v>
      </c>
      <c r="I126" s="156"/>
      <c r="J126" s="156"/>
      <c r="K126" s="73"/>
      <c r="L126" s="58" t="s">
        <v>145</v>
      </c>
      <c r="M126" s="155"/>
      <c r="N126" s="155"/>
      <c r="O126" s="156"/>
      <c r="P126" s="156"/>
      <c r="Q126" s="156"/>
      <c r="R126" s="214"/>
    </row>
    <row r="127" spans="1:18" ht="48">
      <c r="A127" s="67"/>
      <c r="B127" s="186" t="s">
        <v>67</v>
      </c>
      <c r="C127" s="187"/>
      <c r="D127" s="187"/>
      <c r="E127" s="188"/>
      <c r="F127" s="189"/>
      <c r="G127" s="107"/>
      <c r="H127" s="210"/>
      <c r="I127" s="156"/>
      <c r="J127" s="156"/>
      <c r="K127" s="73">
        <f t="shared" si="4"/>
        <v>224</v>
      </c>
      <c r="L127" s="123" t="s">
        <v>147</v>
      </c>
      <c r="M127" s="111">
        <v>11960</v>
      </c>
      <c r="N127" s="111">
        <v>280</v>
      </c>
      <c r="O127" s="112">
        <v>890</v>
      </c>
      <c r="P127" s="113">
        <v>5</v>
      </c>
      <c r="Q127" s="98">
        <v>2</v>
      </c>
      <c r="R127" s="209">
        <v>47345.760000000009</v>
      </c>
    </row>
    <row r="128" spans="1:18" ht="12">
      <c r="A128" s="67">
        <f t="shared" si="5"/>
        <v>150</v>
      </c>
      <c r="B128" s="110" t="s">
        <v>155</v>
      </c>
      <c r="C128" s="111">
        <v>2900</v>
      </c>
      <c r="D128" s="111">
        <v>1180</v>
      </c>
      <c r="E128" s="112">
        <v>240</v>
      </c>
      <c r="F128" s="113">
        <v>2.0499999999999998</v>
      </c>
      <c r="G128" s="98">
        <v>0.92</v>
      </c>
      <c r="H128" s="209">
        <v>10585.300000000001</v>
      </c>
      <c r="I128" s="156"/>
      <c r="J128" s="156"/>
      <c r="K128" s="73">
        <f t="shared" si="4"/>
        <v>225</v>
      </c>
      <c r="L128" s="123" t="s">
        <v>148</v>
      </c>
      <c r="M128" s="111">
        <v>11960</v>
      </c>
      <c r="N128" s="111">
        <v>200</v>
      </c>
      <c r="O128" s="112">
        <v>1390</v>
      </c>
      <c r="P128" s="113">
        <v>5.4249999999999998</v>
      </c>
      <c r="Q128" s="98">
        <v>2.17</v>
      </c>
      <c r="R128" s="209">
        <v>46730.145000000004</v>
      </c>
    </row>
    <row r="129" spans="1:18" ht="12">
      <c r="A129" s="67">
        <f t="shared" si="5"/>
        <v>151</v>
      </c>
      <c r="B129" s="110" t="s">
        <v>156</v>
      </c>
      <c r="C129" s="111">
        <v>2900</v>
      </c>
      <c r="D129" s="111">
        <v>1180</v>
      </c>
      <c r="E129" s="112">
        <v>240</v>
      </c>
      <c r="F129" s="113">
        <v>1.825</v>
      </c>
      <c r="G129" s="98">
        <v>0.85</v>
      </c>
      <c r="H129" s="209">
        <v>11381.7</v>
      </c>
      <c r="I129" s="156"/>
      <c r="J129" s="156"/>
      <c r="K129" s="73">
        <f t="shared" si="4"/>
        <v>226</v>
      </c>
      <c r="L129" s="123" t="s">
        <v>149</v>
      </c>
      <c r="M129" s="111">
        <v>11960</v>
      </c>
      <c r="N129" s="111">
        <v>280</v>
      </c>
      <c r="O129" s="112">
        <v>890</v>
      </c>
      <c r="P129" s="113">
        <v>5</v>
      </c>
      <c r="Q129" s="98">
        <v>2</v>
      </c>
      <c r="R129" s="209">
        <v>53453.400000000009</v>
      </c>
    </row>
    <row r="130" spans="1:18" ht="12.75" customHeight="1">
      <c r="A130" s="67">
        <f t="shared" si="5"/>
        <v>152</v>
      </c>
      <c r="B130" s="110" t="s">
        <v>157</v>
      </c>
      <c r="C130" s="111">
        <v>2900</v>
      </c>
      <c r="D130" s="111">
        <v>1180</v>
      </c>
      <c r="E130" s="112">
        <v>240</v>
      </c>
      <c r="F130" s="113">
        <v>1.6</v>
      </c>
      <c r="G130" s="190"/>
      <c r="H130" s="209">
        <v>10843.800000000001</v>
      </c>
      <c r="I130" s="156"/>
      <c r="J130" s="156"/>
      <c r="K130" s="191"/>
      <c r="L130" s="192" t="s">
        <v>247</v>
      </c>
      <c r="M130" s="193"/>
      <c r="N130" s="194"/>
      <c r="O130" s="145"/>
      <c r="P130" s="145"/>
      <c r="Q130" s="145"/>
      <c r="R130" s="214"/>
    </row>
    <row r="131" spans="1:18" ht="12">
      <c r="A131" s="67">
        <f t="shared" si="5"/>
        <v>153</v>
      </c>
      <c r="B131" s="195" t="s">
        <v>158</v>
      </c>
      <c r="C131" s="196">
        <v>2900</v>
      </c>
      <c r="D131" s="196">
        <v>1480</v>
      </c>
      <c r="E131" s="197">
        <v>240</v>
      </c>
      <c r="F131" s="198">
        <v>2.3499999999999996</v>
      </c>
      <c r="G131" s="199"/>
      <c r="H131" s="219">
        <v>12565.300000000001</v>
      </c>
      <c r="I131" s="145"/>
      <c r="J131" s="145"/>
      <c r="K131" s="200">
        <f t="shared" si="4"/>
        <v>227</v>
      </c>
      <c r="L131" s="201" t="s">
        <v>231</v>
      </c>
      <c r="M131" s="202">
        <v>2390</v>
      </c>
      <c r="N131" s="202">
        <v>1340</v>
      </c>
      <c r="O131" s="201">
        <v>150</v>
      </c>
      <c r="P131" s="201">
        <v>0.95</v>
      </c>
      <c r="Q131" s="203"/>
      <c r="R131" s="216">
        <v>5300</v>
      </c>
    </row>
    <row r="132" spans="1:18" ht="12">
      <c r="A132" s="73">
        <f t="shared" si="5"/>
        <v>154</v>
      </c>
      <c r="B132" s="110" t="s">
        <v>159</v>
      </c>
      <c r="C132" s="111">
        <v>2900</v>
      </c>
      <c r="D132" s="111">
        <v>1480</v>
      </c>
      <c r="E132" s="112">
        <v>240</v>
      </c>
      <c r="F132" s="113">
        <v>2.125</v>
      </c>
      <c r="G132" s="98"/>
      <c r="H132" s="216">
        <v>11990.000000000002</v>
      </c>
      <c r="I132" s="145"/>
      <c r="J132" s="145"/>
      <c r="K132" s="200">
        <f t="shared" si="4"/>
        <v>228</v>
      </c>
      <c r="L132" s="201" t="s">
        <v>232</v>
      </c>
      <c r="M132" s="202">
        <v>2690</v>
      </c>
      <c r="N132" s="202">
        <v>1340</v>
      </c>
      <c r="O132" s="201">
        <v>150</v>
      </c>
      <c r="P132" s="201">
        <v>1.075</v>
      </c>
      <c r="Q132" s="203"/>
      <c r="R132" s="216">
        <v>5797</v>
      </c>
    </row>
    <row r="133" spans="1:18" ht="12">
      <c r="A133" s="73">
        <f t="shared" si="5"/>
        <v>155</v>
      </c>
      <c r="B133" s="204" t="s">
        <v>229</v>
      </c>
      <c r="C133" s="205">
        <v>2300</v>
      </c>
      <c r="D133" s="205">
        <v>2000</v>
      </c>
      <c r="E133" s="205">
        <v>180</v>
      </c>
      <c r="F133" s="206">
        <v>1.75</v>
      </c>
      <c r="G133" s="151"/>
      <c r="H133" s="216">
        <v>10478</v>
      </c>
      <c r="I133" s="145"/>
      <c r="J133" s="145"/>
      <c r="K133" s="200">
        <f t="shared" si="4"/>
        <v>229</v>
      </c>
      <c r="L133" s="201" t="s">
        <v>233</v>
      </c>
      <c r="M133" s="202">
        <v>3290</v>
      </c>
      <c r="N133" s="202">
        <v>1340</v>
      </c>
      <c r="O133" s="201">
        <v>150</v>
      </c>
      <c r="P133" s="201">
        <v>1.325</v>
      </c>
      <c r="Q133" s="203"/>
      <c r="R133" s="216">
        <v>7569</v>
      </c>
    </row>
    <row r="134" spans="1:18" ht="12">
      <c r="A134" s="73">
        <f t="shared" si="5"/>
        <v>156</v>
      </c>
      <c r="B134" s="204" t="s">
        <v>206</v>
      </c>
      <c r="C134" s="93">
        <v>1450</v>
      </c>
      <c r="D134" s="93">
        <v>1500</v>
      </c>
      <c r="E134" s="94">
        <v>120</v>
      </c>
      <c r="F134" s="95">
        <v>0.55000000000000004</v>
      </c>
      <c r="G134" s="207"/>
      <c r="H134" s="216">
        <v>4511</v>
      </c>
      <c r="I134" s="145"/>
      <c r="J134" s="145"/>
      <c r="K134" s="200">
        <f t="shared" si="4"/>
        <v>230</v>
      </c>
      <c r="L134" s="201" t="s">
        <v>234</v>
      </c>
      <c r="M134" s="202">
        <v>3590</v>
      </c>
      <c r="N134" s="202">
        <v>1340</v>
      </c>
      <c r="O134" s="201">
        <v>150</v>
      </c>
      <c r="P134" s="201">
        <v>1425</v>
      </c>
      <c r="Q134" s="203"/>
      <c r="R134" s="216">
        <v>10397</v>
      </c>
    </row>
    <row r="135" spans="1:18" ht="12">
      <c r="A135" s="73">
        <f t="shared" si="5"/>
        <v>157</v>
      </c>
      <c r="B135" s="204" t="s">
        <v>207</v>
      </c>
      <c r="C135" s="93">
        <v>1750</v>
      </c>
      <c r="D135" s="93">
        <v>1500</v>
      </c>
      <c r="E135" s="94">
        <v>160</v>
      </c>
      <c r="F135" s="95">
        <v>0.9</v>
      </c>
      <c r="G135" s="207"/>
      <c r="H135" s="216">
        <v>8095</v>
      </c>
      <c r="I135" s="145"/>
      <c r="J135" s="145"/>
      <c r="K135" s="208"/>
      <c r="L135" s="145"/>
      <c r="M135" s="194"/>
      <c r="N135" s="194"/>
      <c r="O135" s="145"/>
      <c r="P135" s="145"/>
      <c r="Q135" s="145"/>
      <c r="R135" s="214"/>
    </row>
    <row r="136" spans="1:18" ht="12">
      <c r="A136" s="73">
        <f t="shared" si="5"/>
        <v>158</v>
      </c>
      <c r="B136" s="204" t="s">
        <v>208</v>
      </c>
      <c r="C136" s="93">
        <v>2300</v>
      </c>
      <c r="D136" s="93">
        <v>1500</v>
      </c>
      <c r="E136" s="94">
        <v>200</v>
      </c>
      <c r="F136" s="95">
        <v>1.53</v>
      </c>
      <c r="G136" s="207"/>
      <c r="H136" s="216">
        <v>15983</v>
      </c>
      <c r="I136" s="145"/>
      <c r="J136" s="145"/>
      <c r="K136" s="208"/>
      <c r="L136" s="145"/>
      <c r="M136" s="194"/>
      <c r="N136" s="194"/>
      <c r="O136" s="145"/>
      <c r="P136" s="145"/>
      <c r="Q136" s="145"/>
      <c r="R136" s="214"/>
    </row>
    <row r="137" spans="1:18" ht="12.75">
      <c r="A137" s="14"/>
      <c r="B137" s="16"/>
      <c r="C137" s="16"/>
      <c r="D137" s="16"/>
      <c r="E137" s="16"/>
      <c r="F137" s="18"/>
      <c r="G137" s="16"/>
      <c r="H137" s="16"/>
    </row>
    <row r="138" spans="1:18" ht="12.75">
      <c r="B138" s="5"/>
    </row>
  </sheetData>
  <mergeCells count="3">
    <mergeCell ref="A5:R5"/>
    <mergeCell ref="A6:R6"/>
    <mergeCell ref="A7:R7"/>
  </mergeCells>
  <hyperlinks>
    <hyperlink ref="A7" r:id="rId1" display="Адрес отдела маркетинга: г. Ярославль, ул. Промышленная, 19                                                                                                                            Тел.: (4852)73-29-41, 57-57-90, 25-83-25, 72-08-94                      "/>
    <hyperlink ref="A7:R7" r:id="rId2" display="Отдел продаж: 8(920)109-74-47 , 8(995)128-12-24  e-mail: azimut-stroy2020@inbox.ru ,site: 76beton.ru "/>
  </hyperlinks>
  <pageMargins left="0.7" right="0.7" top="0.75" bottom="0.75" header="0.3" footer="0.3"/>
  <pageSetup paperSize="9" scale="72" orientation="portrait" r:id="rId3"/>
  <rowBreaks count="1" manualBreakCount="1">
    <brk id="55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9"/>
  <sheetViews>
    <sheetView tabSelected="1" workbookViewId="0">
      <selection activeCell="D42" sqref="D42"/>
    </sheetView>
  </sheetViews>
  <sheetFormatPr defaultRowHeight="12.75"/>
  <cols>
    <col min="1" max="1" width="13.28515625" customWidth="1"/>
    <col min="2" max="2" width="9.140625" customWidth="1"/>
    <col min="3" max="3" width="8.85546875" customWidth="1"/>
    <col min="4" max="4" width="9.140625" customWidth="1"/>
    <col min="5" max="5" width="8.7109375" customWidth="1"/>
    <col min="6" max="7" width="8.28515625" customWidth="1"/>
    <col min="8" max="8" width="9.140625" customWidth="1"/>
    <col min="9" max="9" width="11.7109375" customWidth="1"/>
  </cols>
  <sheetData>
    <row r="1" spans="1:15" ht="37.5" customHeight="1">
      <c r="A1" s="1"/>
      <c r="B1" s="9"/>
      <c r="C1" s="7"/>
      <c r="D1" s="9"/>
      <c r="E1" s="10"/>
      <c r="F1" s="17"/>
      <c r="G1" s="2"/>
      <c r="H1" s="20"/>
      <c r="I1" s="11"/>
      <c r="J1" s="222"/>
      <c r="K1" s="6"/>
      <c r="L1" s="11"/>
      <c r="M1" s="11"/>
      <c r="N1" s="11"/>
      <c r="O1" s="20"/>
    </row>
    <row r="2" spans="1:15" ht="21" customHeight="1">
      <c r="A2" s="1"/>
      <c r="B2" s="9"/>
      <c r="C2" s="7"/>
      <c r="D2" s="9"/>
      <c r="E2" s="10"/>
      <c r="F2" s="17"/>
      <c r="G2" s="2"/>
      <c r="H2" s="20"/>
      <c r="I2" s="11"/>
      <c r="J2" s="12"/>
      <c r="K2" s="6"/>
      <c r="L2" s="11"/>
      <c r="M2" s="11"/>
      <c r="N2" s="11"/>
      <c r="O2" s="20"/>
    </row>
    <row r="3" spans="1:15" ht="13.5" customHeight="1">
      <c r="A3" s="1"/>
      <c r="B3" s="9"/>
      <c r="C3" s="7"/>
      <c r="D3" s="9"/>
      <c r="E3" s="10"/>
      <c r="F3" s="17"/>
      <c r="G3" s="2"/>
      <c r="H3" s="20"/>
      <c r="I3" s="11"/>
      <c r="J3" s="12"/>
      <c r="K3" s="6"/>
      <c r="L3" s="11"/>
      <c r="M3" s="11"/>
      <c r="N3" s="11"/>
      <c r="O3" s="20"/>
    </row>
    <row r="4" spans="1:15" ht="12.75" hidden="1" customHeight="1">
      <c r="A4" s="1"/>
      <c r="B4" s="9"/>
      <c r="C4" s="8"/>
      <c r="D4" s="9"/>
      <c r="E4" s="10"/>
      <c r="F4" s="17"/>
      <c r="G4" s="2"/>
      <c r="H4" s="20"/>
      <c r="I4" s="11"/>
      <c r="J4" s="222"/>
      <c r="K4" s="6"/>
      <c r="L4" s="11"/>
      <c r="M4" s="11"/>
      <c r="N4" s="11"/>
      <c r="O4" s="20"/>
    </row>
    <row r="5" spans="1:15">
      <c r="A5" s="273" t="s">
        <v>358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</row>
    <row r="6" spans="1:15">
      <c r="A6" s="274" t="s">
        <v>357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</row>
    <row r="7" spans="1:15" ht="13.5" thickBot="1">
      <c r="A7" s="275" t="s">
        <v>246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</row>
    <row r="8" spans="1:15" ht="13.5" thickTop="1">
      <c r="A8" s="263" t="s">
        <v>359</v>
      </c>
      <c r="B8" s="266" t="s">
        <v>360</v>
      </c>
      <c r="C8" s="269"/>
      <c r="D8" s="269"/>
      <c r="E8" s="269"/>
      <c r="F8" s="269"/>
      <c r="G8" s="269"/>
      <c r="H8" s="269"/>
      <c r="I8" s="270"/>
      <c r="J8" s="221"/>
      <c r="K8" s="221"/>
      <c r="L8" s="221"/>
      <c r="M8" s="221"/>
      <c r="N8" s="221"/>
      <c r="O8" s="221"/>
    </row>
    <row r="9" spans="1:15" ht="16.5" customHeight="1">
      <c r="A9" s="264"/>
      <c r="B9" s="267"/>
      <c r="C9" s="271" t="s">
        <v>361</v>
      </c>
      <c r="D9" s="259" t="s">
        <v>362</v>
      </c>
      <c r="E9" s="259" t="s">
        <v>363</v>
      </c>
      <c r="F9" s="259" t="s">
        <v>364</v>
      </c>
      <c r="G9" s="259" t="s">
        <v>365</v>
      </c>
      <c r="H9" s="259" t="s">
        <v>366</v>
      </c>
      <c r="I9" s="261" t="s">
        <v>367</v>
      </c>
    </row>
    <row r="10" spans="1:15" ht="20.25" customHeight="1" thickBot="1">
      <c r="A10" s="265"/>
      <c r="B10" s="268"/>
      <c r="C10" s="272"/>
      <c r="D10" s="260"/>
      <c r="E10" s="260"/>
      <c r="F10" s="260"/>
      <c r="G10" s="260"/>
      <c r="H10" s="260"/>
      <c r="I10" s="262"/>
    </row>
    <row r="11" spans="1:15" ht="18.75" customHeight="1" thickTop="1">
      <c r="A11" s="223" t="s">
        <v>248</v>
      </c>
      <c r="B11" s="26">
        <v>3.92</v>
      </c>
      <c r="C11" s="27">
        <v>19491</v>
      </c>
      <c r="D11" s="27"/>
      <c r="E11" s="28"/>
      <c r="F11" s="28"/>
      <c r="G11" s="28"/>
      <c r="H11" s="21"/>
      <c r="I11" s="30"/>
    </row>
    <row r="12" spans="1:15" ht="12.75" customHeight="1">
      <c r="A12" s="223" t="s">
        <v>249</v>
      </c>
      <c r="B12" s="26">
        <v>3.88</v>
      </c>
      <c r="C12" s="31">
        <v>19296</v>
      </c>
      <c r="D12" s="31"/>
      <c r="E12" s="28"/>
      <c r="F12" s="28"/>
      <c r="G12" s="28"/>
      <c r="H12" s="29"/>
      <c r="I12" s="29"/>
    </row>
    <row r="13" spans="1:15" ht="13.5" customHeight="1">
      <c r="A13" s="223" t="s">
        <v>250</v>
      </c>
      <c r="B13" s="26">
        <v>3.84</v>
      </c>
      <c r="C13" s="27">
        <v>19123</v>
      </c>
      <c r="D13" s="27"/>
      <c r="E13" s="28"/>
      <c r="F13" s="28"/>
      <c r="G13" s="28"/>
      <c r="H13" s="29"/>
      <c r="I13" s="29"/>
    </row>
    <row r="14" spans="1:15">
      <c r="A14" s="223" t="s">
        <v>251</v>
      </c>
      <c r="B14" s="26">
        <v>3.81</v>
      </c>
      <c r="C14" s="31">
        <v>18939</v>
      </c>
      <c r="D14" s="31"/>
      <c r="E14" s="28"/>
      <c r="F14" s="28"/>
      <c r="G14" s="28"/>
      <c r="H14" s="21"/>
      <c r="I14" s="30"/>
    </row>
    <row r="15" spans="1:15">
      <c r="A15" s="223" t="s">
        <v>252</v>
      </c>
      <c r="B15" s="26">
        <v>3.77</v>
      </c>
      <c r="C15" s="27">
        <v>18754</v>
      </c>
      <c r="D15" s="27"/>
      <c r="E15" s="28"/>
      <c r="F15" s="28"/>
      <c r="G15" s="28"/>
      <c r="H15" s="29"/>
      <c r="I15" s="29"/>
    </row>
    <row r="16" spans="1:15">
      <c r="A16" s="223" t="s">
        <v>253</v>
      </c>
      <c r="B16" s="26">
        <v>3.73</v>
      </c>
      <c r="C16" s="27">
        <v>18570</v>
      </c>
      <c r="D16" s="27"/>
      <c r="E16" s="28"/>
      <c r="F16" s="28"/>
      <c r="G16" s="28"/>
      <c r="H16" s="29"/>
      <c r="I16" s="29"/>
    </row>
    <row r="17" spans="1:9" ht="19.5" customHeight="1" thickBot="1">
      <c r="A17" s="224" t="s">
        <v>254</v>
      </c>
      <c r="B17" s="32">
        <v>3.7</v>
      </c>
      <c r="C17" s="34">
        <v>18385</v>
      </c>
      <c r="D17" s="34"/>
      <c r="E17" s="35"/>
      <c r="F17" s="35"/>
      <c r="G17" s="35"/>
      <c r="H17" s="36"/>
      <c r="I17" s="36"/>
    </row>
    <row r="18" spans="1:9" ht="13.5" customHeight="1" thickTop="1">
      <c r="A18" s="225" t="s">
        <v>255</v>
      </c>
      <c r="B18" s="22">
        <v>3.66</v>
      </c>
      <c r="C18" s="24">
        <v>18202</v>
      </c>
      <c r="D18" s="24"/>
      <c r="E18" s="25"/>
      <c r="F18" s="25"/>
      <c r="G18" s="25"/>
      <c r="H18" s="21"/>
      <c r="I18" s="30"/>
    </row>
    <row r="19" spans="1:9" ht="13.5" customHeight="1">
      <c r="A19" s="223" t="s">
        <v>256</v>
      </c>
      <c r="B19" s="26">
        <v>3.62</v>
      </c>
      <c r="C19" s="27">
        <v>18017</v>
      </c>
      <c r="D19" s="27"/>
      <c r="E19" s="28"/>
      <c r="F19" s="28"/>
      <c r="G19" s="28"/>
      <c r="H19" s="29"/>
      <c r="I19" s="29"/>
    </row>
    <row r="20" spans="1:9" ht="13.5" customHeight="1">
      <c r="A20" s="223" t="s">
        <v>257</v>
      </c>
      <c r="B20" s="26">
        <v>3.58</v>
      </c>
      <c r="C20" s="34">
        <v>17837</v>
      </c>
      <c r="D20" s="34"/>
      <c r="E20" s="28"/>
      <c r="F20" s="28"/>
      <c r="G20" s="28"/>
      <c r="H20" s="21"/>
      <c r="I20" s="38"/>
    </row>
    <row r="21" spans="1:9" ht="12.75" customHeight="1">
      <c r="A21" s="223" t="s">
        <v>258</v>
      </c>
      <c r="B21" s="26">
        <v>3.55</v>
      </c>
      <c r="C21" s="27"/>
      <c r="D21" s="28">
        <v>17616</v>
      </c>
      <c r="E21" s="28"/>
      <c r="F21" s="28"/>
      <c r="G21" s="28"/>
      <c r="H21" s="29"/>
      <c r="I21" s="29"/>
    </row>
    <row r="22" spans="1:9">
      <c r="A22" s="223" t="s">
        <v>259</v>
      </c>
      <c r="B22" s="26">
        <v>3.51</v>
      </c>
      <c r="C22" s="27"/>
      <c r="D22" s="28">
        <v>17454</v>
      </c>
      <c r="E22" s="28"/>
      <c r="F22" s="28"/>
      <c r="G22" s="28"/>
      <c r="H22" s="21"/>
      <c r="I22" s="30"/>
    </row>
    <row r="23" spans="1:9">
      <c r="A23" s="223" t="s">
        <v>260</v>
      </c>
      <c r="B23" s="26">
        <v>3.47</v>
      </c>
      <c r="C23" s="27"/>
      <c r="D23" s="28">
        <v>17237</v>
      </c>
      <c r="E23" s="28"/>
      <c r="F23" s="28"/>
      <c r="G23" s="28"/>
      <c r="H23" s="29"/>
      <c r="I23" s="29"/>
    </row>
    <row r="24" spans="1:9">
      <c r="A24" s="223" t="s">
        <v>261</v>
      </c>
      <c r="B24" s="26">
        <v>3.44</v>
      </c>
      <c r="C24" s="27"/>
      <c r="D24" s="28">
        <v>17101</v>
      </c>
      <c r="E24" s="28"/>
      <c r="F24" s="28"/>
      <c r="G24" s="28"/>
      <c r="H24" s="21"/>
      <c r="I24" s="30"/>
    </row>
    <row r="25" spans="1:9">
      <c r="A25" s="223" t="s">
        <v>262</v>
      </c>
      <c r="B25" s="26">
        <v>3.4</v>
      </c>
      <c r="C25" s="27"/>
      <c r="D25" s="28">
        <v>16911</v>
      </c>
      <c r="E25" s="28"/>
      <c r="F25" s="28"/>
      <c r="G25" s="28"/>
      <c r="H25" s="29"/>
      <c r="I25" s="29"/>
    </row>
    <row r="26" spans="1:9">
      <c r="A26" s="223" t="s">
        <v>263</v>
      </c>
      <c r="B26" s="26">
        <v>3.66</v>
      </c>
      <c r="C26" s="27"/>
      <c r="D26" s="28">
        <v>16695</v>
      </c>
      <c r="E26" s="28"/>
      <c r="F26" s="28"/>
      <c r="G26" s="28"/>
      <c r="H26" s="29"/>
      <c r="I26" s="29"/>
    </row>
    <row r="27" spans="1:9" ht="13.5" thickBot="1">
      <c r="A27" s="224" t="s">
        <v>264</v>
      </c>
      <c r="B27" s="32">
        <v>3.19</v>
      </c>
      <c r="C27" s="33"/>
      <c r="D27" s="35">
        <v>15415</v>
      </c>
      <c r="E27" s="35">
        <v>16516</v>
      </c>
      <c r="F27" s="35"/>
      <c r="G27" s="35"/>
      <c r="H27" s="37"/>
      <c r="I27" s="227">
        <f>E27+250</f>
        <v>16766</v>
      </c>
    </row>
    <row r="28" spans="1:9" ht="13.5" thickTop="1">
      <c r="A28" s="225" t="s">
        <v>265</v>
      </c>
      <c r="B28" s="22">
        <v>3.15</v>
      </c>
      <c r="C28" s="23"/>
      <c r="D28" s="39">
        <v>15350</v>
      </c>
      <c r="E28" s="39">
        <v>16456</v>
      </c>
      <c r="F28" s="39"/>
      <c r="G28" s="39"/>
      <c r="H28" s="21"/>
      <c r="I28" s="228">
        <f t="shared" ref="I28:I91" si="0">E28+250</f>
        <v>16706</v>
      </c>
    </row>
    <row r="29" spans="1:9">
      <c r="A29" s="223" t="s">
        <v>266</v>
      </c>
      <c r="B29" s="26">
        <v>3.12</v>
      </c>
      <c r="C29" s="27"/>
      <c r="D29" s="28">
        <v>15155</v>
      </c>
      <c r="E29" s="28">
        <v>16242</v>
      </c>
      <c r="F29" s="28"/>
      <c r="G29" s="28"/>
      <c r="H29" s="29"/>
      <c r="I29" s="229">
        <f t="shared" si="0"/>
        <v>16492</v>
      </c>
    </row>
    <row r="30" spans="1:9">
      <c r="A30" s="223" t="s">
        <v>267</v>
      </c>
      <c r="B30" s="26">
        <v>3.08</v>
      </c>
      <c r="C30" s="27"/>
      <c r="D30" s="28">
        <v>15020</v>
      </c>
      <c r="E30" s="28">
        <v>16096</v>
      </c>
      <c r="F30" s="28"/>
      <c r="G30" s="28"/>
      <c r="H30" s="21"/>
      <c r="I30" s="228">
        <f t="shared" si="0"/>
        <v>16346</v>
      </c>
    </row>
    <row r="31" spans="1:9">
      <c r="A31" s="223" t="s">
        <v>268</v>
      </c>
      <c r="B31" s="26">
        <v>3.05</v>
      </c>
      <c r="C31" s="27"/>
      <c r="D31" s="28">
        <v>14852</v>
      </c>
      <c r="E31" s="28">
        <v>15914</v>
      </c>
      <c r="F31" s="28"/>
      <c r="G31" s="28"/>
      <c r="H31" s="29"/>
      <c r="I31" s="229">
        <f t="shared" si="0"/>
        <v>16164</v>
      </c>
    </row>
    <row r="32" spans="1:9">
      <c r="A32" s="226" t="s">
        <v>269</v>
      </c>
      <c r="B32" s="26">
        <v>3.01</v>
      </c>
      <c r="C32" s="27"/>
      <c r="D32" s="28">
        <v>14196</v>
      </c>
      <c r="E32" s="28">
        <v>15215</v>
      </c>
      <c r="F32" s="28"/>
      <c r="G32" s="28"/>
      <c r="H32" s="21"/>
      <c r="I32" s="228">
        <f t="shared" si="0"/>
        <v>15465</v>
      </c>
    </row>
    <row r="33" spans="1:9">
      <c r="A33" s="223" t="s">
        <v>270</v>
      </c>
      <c r="B33" s="26">
        <v>2.98</v>
      </c>
      <c r="C33" s="27"/>
      <c r="D33" s="28">
        <v>14048</v>
      </c>
      <c r="E33" s="28">
        <v>15058</v>
      </c>
      <c r="F33" s="28">
        <v>15811</v>
      </c>
      <c r="G33" s="28"/>
      <c r="H33" s="29"/>
      <c r="I33" s="229">
        <f t="shared" si="0"/>
        <v>15308</v>
      </c>
    </row>
    <row r="34" spans="1:9">
      <c r="A34" s="223" t="s">
        <v>271</v>
      </c>
      <c r="B34" s="26">
        <v>2.94</v>
      </c>
      <c r="C34" s="27"/>
      <c r="D34" s="28">
        <v>13975</v>
      </c>
      <c r="E34" s="28">
        <v>14744</v>
      </c>
      <c r="F34" s="28">
        <v>15482</v>
      </c>
      <c r="G34" s="28"/>
      <c r="H34" s="21"/>
      <c r="I34" s="228">
        <f t="shared" si="0"/>
        <v>14994</v>
      </c>
    </row>
    <row r="35" spans="1:9">
      <c r="A35" s="223" t="s">
        <v>272</v>
      </c>
      <c r="B35" s="26">
        <v>2.91</v>
      </c>
      <c r="C35" s="27"/>
      <c r="D35" s="28">
        <v>13859</v>
      </c>
      <c r="E35" s="28">
        <v>14621</v>
      </c>
      <c r="F35" s="28">
        <v>15352</v>
      </c>
      <c r="G35" s="28"/>
      <c r="H35" s="29"/>
      <c r="I35" s="229">
        <f t="shared" si="0"/>
        <v>14871</v>
      </c>
    </row>
    <row r="36" spans="1:9">
      <c r="A36" s="223" t="s">
        <v>273</v>
      </c>
      <c r="B36" s="26">
        <v>2.87</v>
      </c>
      <c r="C36" s="27"/>
      <c r="D36" s="28">
        <v>13449</v>
      </c>
      <c r="E36" s="28">
        <v>14184</v>
      </c>
      <c r="F36" s="28">
        <v>14893</v>
      </c>
      <c r="G36" s="28"/>
      <c r="H36" s="29"/>
      <c r="I36" s="229">
        <f t="shared" si="0"/>
        <v>14434</v>
      </c>
    </row>
    <row r="37" spans="1:9" ht="13.5" thickBot="1">
      <c r="A37" s="224" t="s">
        <v>274</v>
      </c>
      <c r="B37" s="32">
        <v>2.84</v>
      </c>
      <c r="C37" s="33"/>
      <c r="D37" s="35">
        <v>13260</v>
      </c>
      <c r="E37" s="35">
        <v>13987</v>
      </c>
      <c r="F37" s="35">
        <v>14687</v>
      </c>
      <c r="G37" s="35"/>
      <c r="H37" s="37"/>
      <c r="I37" s="227">
        <v>14242</v>
      </c>
    </row>
    <row r="38" spans="1:9" ht="13.5" thickTop="1">
      <c r="A38" s="225" t="s">
        <v>275</v>
      </c>
      <c r="B38" s="22">
        <v>2.8</v>
      </c>
      <c r="C38" s="23"/>
      <c r="D38" s="39">
        <v>13045</v>
      </c>
      <c r="E38" s="39">
        <v>13761</v>
      </c>
      <c r="F38" s="39">
        <v>14448</v>
      </c>
      <c r="G38" s="39"/>
      <c r="H38" s="21"/>
      <c r="I38" s="228">
        <f t="shared" si="0"/>
        <v>14011</v>
      </c>
    </row>
    <row r="39" spans="1:9">
      <c r="A39" s="223" t="s">
        <v>276</v>
      </c>
      <c r="B39" s="26">
        <v>2.7650000000000001</v>
      </c>
      <c r="C39" s="27"/>
      <c r="D39" s="28">
        <v>12955</v>
      </c>
      <c r="E39" s="28">
        <v>13637</v>
      </c>
      <c r="F39" s="28">
        <v>14115</v>
      </c>
      <c r="G39" s="40">
        <v>14782</v>
      </c>
      <c r="H39" s="40"/>
      <c r="I39" s="229">
        <f t="shared" si="0"/>
        <v>13887</v>
      </c>
    </row>
    <row r="40" spans="1:9">
      <c r="A40" s="223" t="s">
        <v>277</v>
      </c>
      <c r="B40" s="26">
        <v>2.73</v>
      </c>
      <c r="C40" s="27"/>
      <c r="D40" s="28">
        <v>12580</v>
      </c>
      <c r="E40" s="28">
        <v>13242</v>
      </c>
      <c r="F40" s="28">
        <v>13706</v>
      </c>
      <c r="G40" s="41">
        <v>14354</v>
      </c>
      <c r="H40" s="41"/>
      <c r="I40" s="228">
        <f t="shared" si="0"/>
        <v>13492</v>
      </c>
    </row>
    <row r="41" spans="1:9">
      <c r="A41" s="223" t="s">
        <v>278</v>
      </c>
      <c r="B41" s="26">
        <v>2.69</v>
      </c>
      <c r="C41" s="27"/>
      <c r="D41" s="28">
        <v>12406</v>
      </c>
      <c r="E41" s="28">
        <v>13057</v>
      </c>
      <c r="F41" s="28">
        <v>13515</v>
      </c>
      <c r="G41" s="40">
        <v>14154</v>
      </c>
      <c r="H41" s="40"/>
      <c r="I41" s="229">
        <f t="shared" si="0"/>
        <v>13307</v>
      </c>
    </row>
    <row r="42" spans="1:9">
      <c r="A42" s="223" t="s">
        <v>279</v>
      </c>
      <c r="B42" s="26">
        <v>2.66</v>
      </c>
      <c r="C42" s="27"/>
      <c r="D42" s="28">
        <v>12157</v>
      </c>
      <c r="E42" s="28">
        <v>12796</v>
      </c>
      <c r="F42" s="28">
        <v>13243</v>
      </c>
      <c r="G42" s="41">
        <v>13871</v>
      </c>
      <c r="H42" s="41"/>
      <c r="I42" s="228">
        <f t="shared" si="0"/>
        <v>13046</v>
      </c>
    </row>
    <row r="43" spans="1:9">
      <c r="A43" s="223" t="s">
        <v>280</v>
      </c>
      <c r="B43" s="26">
        <v>2.62</v>
      </c>
      <c r="C43" s="27"/>
      <c r="D43" s="28">
        <v>11986</v>
      </c>
      <c r="E43" s="28">
        <v>12618</v>
      </c>
      <c r="F43" s="28">
        <v>13059</v>
      </c>
      <c r="G43" s="40">
        <v>13678</v>
      </c>
      <c r="H43" s="40"/>
      <c r="I43" s="229">
        <f t="shared" si="0"/>
        <v>12868</v>
      </c>
    </row>
    <row r="44" spans="1:9">
      <c r="A44" s="223" t="s">
        <v>281</v>
      </c>
      <c r="B44" s="26">
        <v>2.59</v>
      </c>
      <c r="C44" s="27"/>
      <c r="D44" s="28">
        <v>11887</v>
      </c>
      <c r="E44" s="28">
        <v>12510</v>
      </c>
      <c r="F44" s="28">
        <v>12945</v>
      </c>
      <c r="G44" s="41">
        <v>13557</v>
      </c>
      <c r="H44" s="41"/>
      <c r="I44" s="228">
        <f t="shared" si="0"/>
        <v>12760</v>
      </c>
    </row>
    <row r="45" spans="1:9">
      <c r="A45" s="223" t="s">
        <v>282</v>
      </c>
      <c r="B45" s="26">
        <v>2.5499999999999998</v>
      </c>
      <c r="C45" s="27"/>
      <c r="D45" s="28">
        <v>11784</v>
      </c>
      <c r="E45" s="28">
        <v>12095</v>
      </c>
      <c r="F45" s="28">
        <v>12518</v>
      </c>
      <c r="G45" s="40">
        <v>12966</v>
      </c>
      <c r="H45" s="40"/>
      <c r="I45" s="229">
        <f t="shared" si="0"/>
        <v>12345</v>
      </c>
    </row>
    <row r="46" spans="1:9">
      <c r="A46" s="223" t="s">
        <v>283</v>
      </c>
      <c r="B46" s="26">
        <v>2.5099999999999998</v>
      </c>
      <c r="C46" s="27"/>
      <c r="D46" s="28">
        <v>11115</v>
      </c>
      <c r="E46" s="28">
        <v>11411</v>
      </c>
      <c r="F46" s="28">
        <v>11810</v>
      </c>
      <c r="G46" s="40">
        <v>12230</v>
      </c>
      <c r="H46" s="40"/>
      <c r="I46" s="229">
        <f t="shared" si="0"/>
        <v>11661</v>
      </c>
    </row>
    <row r="47" spans="1:9" ht="13.5" thickBot="1">
      <c r="A47" s="224" t="s">
        <v>284</v>
      </c>
      <c r="B47" s="32">
        <v>2.48</v>
      </c>
      <c r="C47" s="33"/>
      <c r="D47" s="35">
        <v>11006</v>
      </c>
      <c r="E47" s="35">
        <v>11299</v>
      </c>
      <c r="F47" s="35">
        <v>11695</v>
      </c>
      <c r="G47" s="42">
        <v>12112</v>
      </c>
      <c r="H47" s="42"/>
      <c r="I47" s="227">
        <f t="shared" si="0"/>
        <v>11549</v>
      </c>
    </row>
    <row r="48" spans="1:9" ht="13.5" thickTop="1">
      <c r="A48" s="225" t="s">
        <v>285</v>
      </c>
      <c r="B48" s="22">
        <v>2.4500000000000002</v>
      </c>
      <c r="C48" s="23"/>
      <c r="D48" s="39">
        <v>10876</v>
      </c>
      <c r="E48" s="39">
        <v>11166</v>
      </c>
      <c r="F48" s="39">
        <v>11555</v>
      </c>
      <c r="G48" s="41">
        <v>11970</v>
      </c>
      <c r="H48" s="41"/>
      <c r="I48" s="228">
        <f t="shared" si="0"/>
        <v>11416</v>
      </c>
    </row>
    <row r="49" spans="1:9">
      <c r="A49" s="223" t="s">
        <v>286</v>
      </c>
      <c r="B49" s="26">
        <v>2.41</v>
      </c>
      <c r="C49" s="27"/>
      <c r="D49" s="28">
        <v>10764</v>
      </c>
      <c r="E49" s="28">
        <v>11051</v>
      </c>
      <c r="F49" s="28">
        <v>11441</v>
      </c>
      <c r="G49" s="40">
        <v>11846</v>
      </c>
      <c r="H49" s="40"/>
      <c r="I49" s="229">
        <f t="shared" si="0"/>
        <v>11301</v>
      </c>
    </row>
    <row r="50" spans="1:9">
      <c r="A50" s="223" t="s">
        <v>287</v>
      </c>
      <c r="B50" s="26">
        <v>2.38</v>
      </c>
      <c r="C50" s="27"/>
      <c r="D50" s="28">
        <v>10663</v>
      </c>
      <c r="E50" s="28">
        <v>10947</v>
      </c>
      <c r="F50" s="28">
        <v>11329</v>
      </c>
      <c r="G50" s="41">
        <v>11732</v>
      </c>
      <c r="H50" s="41"/>
      <c r="I50" s="228">
        <f t="shared" si="0"/>
        <v>11197</v>
      </c>
    </row>
    <row r="51" spans="1:9">
      <c r="A51" s="223" t="s">
        <v>288</v>
      </c>
      <c r="B51" s="26">
        <v>2.34</v>
      </c>
      <c r="C51" s="27"/>
      <c r="D51" s="28">
        <v>10570</v>
      </c>
      <c r="E51" s="28">
        <v>10825</v>
      </c>
      <c r="F51" s="28">
        <v>11106</v>
      </c>
      <c r="G51" s="40">
        <v>11496</v>
      </c>
      <c r="H51" s="40">
        <v>11867</v>
      </c>
      <c r="I51" s="229">
        <f t="shared" si="0"/>
        <v>11075</v>
      </c>
    </row>
    <row r="52" spans="1:9">
      <c r="A52" s="223" t="s">
        <v>289</v>
      </c>
      <c r="B52" s="26">
        <v>2.2999999999999998</v>
      </c>
      <c r="C52" s="27"/>
      <c r="D52" s="28">
        <v>10528</v>
      </c>
      <c r="E52" s="28">
        <v>10689</v>
      </c>
      <c r="F52" s="28">
        <v>10964</v>
      </c>
      <c r="G52" s="41">
        <v>11352</v>
      </c>
      <c r="H52" s="43">
        <v>11711</v>
      </c>
      <c r="I52" s="228">
        <f t="shared" si="0"/>
        <v>10939</v>
      </c>
    </row>
    <row r="53" spans="1:9">
      <c r="A53" s="223" t="s">
        <v>290</v>
      </c>
      <c r="B53" s="26">
        <v>2.27</v>
      </c>
      <c r="C53" s="27"/>
      <c r="D53" s="28">
        <v>10352</v>
      </c>
      <c r="E53" s="28">
        <v>10511</v>
      </c>
      <c r="F53" s="28">
        <v>10784</v>
      </c>
      <c r="G53" s="40">
        <v>11161</v>
      </c>
      <c r="H53" s="40">
        <v>11519</v>
      </c>
      <c r="I53" s="229">
        <f t="shared" si="0"/>
        <v>10761</v>
      </c>
    </row>
    <row r="54" spans="1:9">
      <c r="A54" s="223" t="s">
        <v>291</v>
      </c>
      <c r="B54" s="26">
        <v>2.23</v>
      </c>
      <c r="C54" s="27"/>
      <c r="D54" s="28">
        <v>9954</v>
      </c>
      <c r="E54" s="28">
        <v>10108</v>
      </c>
      <c r="F54" s="28">
        <v>10371</v>
      </c>
      <c r="G54" s="41">
        <v>10734</v>
      </c>
      <c r="H54" s="43">
        <v>11076</v>
      </c>
      <c r="I54" s="228">
        <f t="shared" si="0"/>
        <v>10358</v>
      </c>
    </row>
    <row r="55" spans="1:9">
      <c r="A55" s="223" t="s">
        <v>292</v>
      </c>
      <c r="B55" s="26">
        <v>2.2000000000000002</v>
      </c>
      <c r="C55" s="27"/>
      <c r="D55" s="28">
        <v>9556</v>
      </c>
      <c r="E55" s="28">
        <v>9705</v>
      </c>
      <c r="F55" s="28">
        <v>9958</v>
      </c>
      <c r="G55" s="40">
        <v>10307</v>
      </c>
      <c r="H55" s="40">
        <v>10632</v>
      </c>
      <c r="I55" s="229">
        <f t="shared" si="0"/>
        <v>9955</v>
      </c>
    </row>
    <row r="56" spans="1:9">
      <c r="A56" s="223" t="s">
        <v>293</v>
      </c>
      <c r="B56" s="26">
        <v>2.16</v>
      </c>
      <c r="C56" s="27"/>
      <c r="D56" s="28">
        <v>9413</v>
      </c>
      <c r="E56" s="28">
        <v>9557</v>
      </c>
      <c r="F56" s="28">
        <v>9805</v>
      </c>
      <c r="G56" s="40">
        <v>10149</v>
      </c>
      <c r="H56" s="40">
        <v>10477</v>
      </c>
      <c r="I56" s="229">
        <f t="shared" si="0"/>
        <v>9807</v>
      </c>
    </row>
    <row r="57" spans="1:9" ht="13.5" thickBot="1">
      <c r="A57" s="224" t="s">
        <v>294</v>
      </c>
      <c r="B57" s="32">
        <v>2.125</v>
      </c>
      <c r="C57" s="33"/>
      <c r="D57" s="35">
        <v>8895</v>
      </c>
      <c r="E57" s="35">
        <v>9208</v>
      </c>
      <c r="F57" s="35">
        <v>9327</v>
      </c>
      <c r="G57" s="42">
        <v>9448</v>
      </c>
      <c r="H57" s="44">
        <v>9733</v>
      </c>
      <c r="I57" s="227">
        <f t="shared" si="0"/>
        <v>9458</v>
      </c>
    </row>
    <row r="58" spans="1:9" ht="13.5" thickTop="1">
      <c r="A58" s="225" t="s">
        <v>295</v>
      </c>
      <c r="B58" s="22">
        <v>2.09</v>
      </c>
      <c r="C58" s="23"/>
      <c r="D58" s="39">
        <v>8744</v>
      </c>
      <c r="E58" s="39">
        <v>9053</v>
      </c>
      <c r="F58" s="39">
        <v>9170</v>
      </c>
      <c r="G58" s="41">
        <v>9289</v>
      </c>
      <c r="H58" s="43">
        <v>9569</v>
      </c>
      <c r="I58" s="228">
        <f t="shared" si="0"/>
        <v>9303</v>
      </c>
    </row>
    <row r="59" spans="1:9">
      <c r="A59" s="223" t="s">
        <v>296</v>
      </c>
      <c r="B59" s="26">
        <v>2.0499999999999998</v>
      </c>
      <c r="C59" s="27"/>
      <c r="D59" s="28">
        <v>8596</v>
      </c>
      <c r="E59" s="28">
        <v>8899</v>
      </c>
      <c r="F59" s="28">
        <v>9014</v>
      </c>
      <c r="G59" s="40">
        <v>9128</v>
      </c>
      <c r="H59" s="40">
        <v>9406</v>
      </c>
      <c r="I59" s="229">
        <f t="shared" si="0"/>
        <v>9149</v>
      </c>
    </row>
    <row r="60" spans="1:9">
      <c r="A60" s="223" t="s">
        <v>297</v>
      </c>
      <c r="B60" s="26">
        <v>2.02</v>
      </c>
      <c r="C60" s="27"/>
      <c r="D60" s="28">
        <v>8454</v>
      </c>
      <c r="E60" s="28">
        <v>8751</v>
      </c>
      <c r="F60" s="28">
        <v>8864</v>
      </c>
      <c r="G60" s="41">
        <v>8978</v>
      </c>
      <c r="H60" s="43">
        <v>9250</v>
      </c>
      <c r="I60" s="228">
        <f t="shared" si="0"/>
        <v>9001</v>
      </c>
    </row>
    <row r="61" spans="1:9">
      <c r="A61" s="223" t="s">
        <v>298</v>
      </c>
      <c r="B61" s="26">
        <v>1.98</v>
      </c>
      <c r="C61" s="27"/>
      <c r="D61" s="28">
        <v>8304</v>
      </c>
      <c r="E61" s="28">
        <v>8596</v>
      </c>
      <c r="F61" s="28">
        <v>8708</v>
      </c>
      <c r="G61" s="40">
        <v>8817</v>
      </c>
      <c r="H61" s="40">
        <v>9422</v>
      </c>
      <c r="I61" s="229">
        <f t="shared" si="0"/>
        <v>8846</v>
      </c>
    </row>
    <row r="62" spans="1:9">
      <c r="A62" s="223" t="s">
        <v>299</v>
      </c>
      <c r="B62" s="26">
        <v>1.95</v>
      </c>
      <c r="C62" s="27"/>
      <c r="D62" s="28">
        <v>8153</v>
      </c>
      <c r="E62" s="28">
        <v>8440</v>
      </c>
      <c r="F62" s="28">
        <v>8550</v>
      </c>
      <c r="G62" s="41">
        <v>8661</v>
      </c>
      <c r="H62" s="43">
        <v>8916</v>
      </c>
      <c r="I62" s="228">
        <f t="shared" si="0"/>
        <v>8690</v>
      </c>
    </row>
    <row r="63" spans="1:9">
      <c r="A63" s="223" t="s">
        <v>300</v>
      </c>
      <c r="B63" s="26">
        <v>1.91</v>
      </c>
      <c r="C63" s="27"/>
      <c r="D63" s="28">
        <v>8286</v>
      </c>
      <c r="E63" s="28">
        <v>8286</v>
      </c>
      <c r="F63" s="28">
        <v>8402</v>
      </c>
      <c r="G63" s="40">
        <v>8568</v>
      </c>
      <c r="H63" s="40">
        <v>8783</v>
      </c>
      <c r="I63" s="229">
        <f t="shared" si="0"/>
        <v>8536</v>
      </c>
    </row>
    <row r="64" spans="1:9">
      <c r="A64" s="223" t="s">
        <v>301</v>
      </c>
      <c r="B64" s="26">
        <v>1.87</v>
      </c>
      <c r="C64" s="27"/>
      <c r="D64" s="28">
        <v>8131</v>
      </c>
      <c r="E64" s="28">
        <v>8131</v>
      </c>
      <c r="F64" s="28">
        <v>8246</v>
      </c>
      <c r="G64" s="41">
        <v>8407</v>
      </c>
      <c r="H64" s="43">
        <v>8620</v>
      </c>
      <c r="I64" s="228">
        <f t="shared" si="0"/>
        <v>8381</v>
      </c>
    </row>
    <row r="65" spans="1:9">
      <c r="A65" s="223" t="s">
        <v>302</v>
      </c>
      <c r="B65" s="26">
        <v>1.84</v>
      </c>
      <c r="C65" s="27"/>
      <c r="D65" s="28">
        <v>7977</v>
      </c>
      <c r="E65" s="28">
        <v>7977</v>
      </c>
      <c r="F65" s="28">
        <v>8091</v>
      </c>
      <c r="G65" s="40">
        <v>8246</v>
      </c>
      <c r="H65" s="40">
        <v>8454</v>
      </c>
      <c r="I65" s="229">
        <f t="shared" si="0"/>
        <v>8227</v>
      </c>
    </row>
    <row r="66" spans="1:9">
      <c r="A66" s="223" t="s">
        <v>303</v>
      </c>
      <c r="B66" s="26">
        <v>1.8</v>
      </c>
      <c r="C66" s="27"/>
      <c r="D66" s="28">
        <v>7822</v>
      </c>
      <c r="E66" s="28">
        <v>7822</v>
      </c>
      <c r="F66" s="28">
        <v>7932</v>
      </c>
      <c r="G66" s="40">
        <v>8088</v>
      </c>
      <c r="H66" s="40">
        <v>8291</v>
      </c>
      <c r="I66" s="229">
        <f t="shared" si="0"/>
        <v>8072</v>
      </c>
    </row>
    <row r="67" spans="1:9" ht="13.5" thickBot="1">
      <c r="A67" s="224" t="s">
        <v>304</v>
      </c>
      <c r="B67" s="32">
        <v>1.77</v>
      </c>
      <c r="C67" s="33"/>
      <c r="D67" s="35">
        <v>7668</v>
      </c>
      <c r="E67" s="35">
        <v>7668</v>
      </c>
      <c r="F67" s="35">
        <v>7774</v>
      </c>
      <c r="G67" s="42">
        <v>7928</v>
      </c>
      <c r="H67" s="44">
        <v>8127</v>
      </c>
      <c r="I67" s="227">
        <f t="shared" si="0"/>
        <v>7918</v>
      </c>
    </row>
    <row r="68" spans="1:9" ht="13.5" thickTop="1">
      <c r="A68" s="225" t="s">
        <v>305</v>
      </c>
      <c r="B68" s="22">
        <v>1.73</v>
      </c>
      <c r="C68" s="23"/>
      <c r="D68" s="39">
        <v>7512</v>
      </c>
      <c r="E68" s="39">
        <v>7512</v>
      </c>
      <c r="F68" s="39">
        <v>7617</v>
      </c>
      <c r="G68" s="41">
        <v>7767</v>
      </c>
      <c r="H68" s="43">
        <v>7963</v>
      </c>
      <c r="I68" s="228">
        <f t="shared" si="0"/>
        <v>7762</v>
      </c>
    </row>
    <row r="69" spans="1:9">
      <c r="A69" s="223" t="s">
        <v>306</v>
      </c>
      <c r="B69" s="26">
        <v>1.7</v>
      </c>
      <c r="C69" s="27"/>
      <c r="D69" s="28">
        <v>7361</v>
      </c>
      <c r="E69" s="28">
        <v>7361</v>
      </c>
      <c r="F69" s="28">
        <v>7361</v>
      </c>
      <c r="G69" s="40">
        <v>7463</v>
      </c>
      <c r="H69" s="40">
        <v>7611</v>
      </c>
      <c r="I69" s="229">
        <f t="shared" si="0"/>
        <v>7611</v>
      </c>
    </row>
    <row r="70" spans="1:9">
      <c r="A70" s="223" t="s">
        <v>307</v>
      </c>
      <c r="B70" s="26">
        <v>1.66</v>
      </c>
      <c r="C70" s="27"/>
      <c r="D70" s="28">
        <v>6942</v>
      </c>
      <c r="E70" s="28">
        <v>6942</v>
      </c>
      <c r="F70" s="28">
        <v>6942</v>
      </c>
      <c r="G70" s="41">
        <v>7038</v>
      </c>
      <c r="H70" s="43">
        <v>7178</v>
      </c>
      <c r="I70" s="228">
        <f t="shared" si="0"/>
        <v>7192</v>
      </c>
    </row>
    <row r="71" spans="1:9">
      <c r="A71" s="223" t="s">
        <v>308</v>
      </c>
      <c r="B71" s="26">
        <v>1.63</v>
      </c>
      <c r="C71" s="27"/>
      <c r="D71" s="28">
        <v>6792</v>
      </c>
      <c r="E71" s="28">
        <v>6792</v>
      </c>
      <c r="F71" s="28">
        <v>6792</v>
      </c>
      <c r="G71" s="40">
        <v>6888</v>
      </c>
      <c r="H71" s="40">
        <v>7022</v>
      </c>
      <c r="I71" s="229">
        <f t="shared" si="0"/>
        <v>7042</v>
      </c>
    </row>
    <row r="72" spans="1:9">
      <c r="A72" s="223" t="s">
        <v>309</v>
      </c>
      <c r="B72" s="26">
        <v>1.59</v>
      </c>
      <c r="C72" s="27"/>
      <c r="D72" s="28">
        <v>6643</v>
      </c>
      <c r="E72" s="28">
        <v>6643</v>
      </c>
      <c r="F72" s="28">
        <v>6643</v>
      </c>
      <c r="G72" s="41">
        <v>6737</v>
      </c>
      <c r="H72" s="43">
        <v>6869</v>
      </c>
      <c r="I72" s="228">
        <f t="shared" si="0"/>
        <v>6893</v>
      </c>
    </row>
    <row r="73" spans="1:9">
      <c r="A73" s="223" t="s">
        <v>310</v>
      </c>
      <c r="B73" s="26">
        <v>1.56</v>
      </c>
      <c r="C73" s="27"/>
      <c r="D73" s="28">
        <v>6520</v>
      </c>
      <c r="E73" s="28">
        <v>6520</v>
      </c>
      <c r="F73" s="28">
        <v>6520</v>
      </c>
      <c r="G73" s="40">
        <v>6612</v>
      </c>
      <c r="H73" s="40">
        <v>6742</v>
      </c>
      <c r="I73" s="229">
        <f t="shared" si="0"/>
        <v>6770</v>
      </c>
    </row>
    <row r="74" spans="1:9">
      <c r="A74" s="223" t="s">
        <v>311</v>
      </c>
      <c r="B74" s="26">
        <v>1.52</v>
      </c>
      <c r="C74" s="27"/>
      <c r="D74" s="28">
        <v>6373</v>
      </c>
      <c r="E74" s="28">
        <v>6373</v>
      </c>
      <c r="F74" s="28">
        <v>6373</v>
      </c>
      <c r="G74" s="41">
        <v>6462</v>
      </c>
      <c r="H74" s="43">
        <v>6483</v>
      </c>
      <c r="I74" s="228">
        <f t="shared" si="0"/>
        <v>6623</v>
      </c>
    </row>
    <row r="75" spans="1:9">
      <c r="A75" s="223" t="s">
        <v>312</v>
      </c>
      <c r="B75" s="26">
        <v>1.4850000000000001</v>
      </c>
      <c r="C75" s="27"/>
      <c r="D75" s="28">
        <v>6223</v>
      </c>
      <c r="E75" s="28">
        <v>6223</v>
      </c>
      <c r="F75" s="28">
        <v>6223</v>
      </c>
      <c r="G75" s="40">
        <v>6223</v>
      </c>
      <c r="H75" s="40">
        <v>6223</v>
      </c>
      <c r="I75" s="229">
        <f t="shared" si="0"/>
        <v>6473</v>
      </c>
    </row>
    <row r="76" spans="1:9">
      <c r="A76" s="223" t="s">
        <v>313</v>
      </c>
      <c r="B76" s="26">
        <v>1.45</v>
      </c>
      <c r="C76" s="27"/>
      <c r="D76" s="28">
        <v>6075</v>
      </c>
      <c r="E76" s="28">
        <v>6075</v>
      </c>
      <c r="F76" s="28">
        <v>6075</v>
      </c>
      <c r="G76" s="28">
        <v>6075</v>
      </c>
      <c r="H76" s="28">
        <v>6075</v>
      </c>
      <c r="I76" s="229">
        <f t="shared" si="0"/>
        <v>6325</v>
      </c>
    </row>
    <row r="77" spans="1:9" ht="13.5" thickBot="1">
      <c r="A77" s="224" t="s">
        <v>314</v>
      </c>
      <c r="B77" s="32">
        <v>1.41</v>
      </c>
      <c r="C77" s="33"/>
      <c r="D77" s="35">
        <v>5924</v>
      </c>
      <c r="E77" s="35">
        <v>5924</v>
      </c>
      <c r="F77" s="35">
        <v>5924</v>
      </c>
      <c r="G77" s="42">
        <v>5924</v>
      </c>
      <c r="H77" s="44">
        <v>5924</v>
      </c>
      <c r="I77" s="227">
        <f t="shared" si="0"/>
        <v>6174</v>
      </c>
    </row>
    <row r="78" spans="1:9" ht="13.5" thickTop="1">
      <c r="A78" s="225" t="s">
        <v>315</v>
      </c>
      <c r="B78" s="22">
        <v>1.38</v>
      </c>
      <c r="C78" s="23"/>
      <c r="D78" s="39">
        <v>5778</v>
      </c>
      <c r="E78" s="39">
        <v>5778</v>
      </c>
      <c r="F78" s="39">
        <v>5778</v>
      </c>
      <c r="G78" s="39">
        <v>5778</v>
      </c>
      <c r="H78" s="39">
        <v>5778</v>
      </c>
      <c r="I78" s="228">
        <f t="shared" si="0"/>
        <v>6028</v>
      </c>
    </row>
    <row r="79" spans="1:9">
      <c r="A79" s="223" t="s">
        <v>316</v>
      </c>
      <c r="B79" s="26">
        <v>1.34</v>
      </c>
      <c r="C79" s="27"/>
      <c r="D79" s="28">
        <v>5629</v>
      </c>
      <c r="E79" s="28">
        <v>5629</v>
      </c>
      <c r="F79" s="28">
        <v>5629</v>
      </c>
      <c r="G79" s="28">
        <v>5629</v>
      </c>
      <c r="H79" s="28">
        <v>5629</v>
      </c>
      <c r="I79" s="229">
        <f t="shared" si="0"/>
        <v>5879</v>
      </c>
    </row>
    <row r="80" spans="1:9">
      <c r="A80" s="223" t="s">
        <v>317</v>
      </c>
      <c r="B80" s="26">
        <v>1.31</v>
      </c>
      <c r="C80" s="27"/>
      <c r="D80" s="28">
        <v>5468</v>
      </c>
      <c r="E80" s="28">
        <v>5468</v>
      </c>
      <c r="F80" s="28">
        <v>5468</v>
      </c>
      <c r="G80" s="28">
        <v>5468</v>
      </c>
      <c r="H80" s="28">
        <v>5468</v>
      </c>
      <c r="I80" s="228">
        <f t="shared" si="0"/>
        <v>5718</v>
      </c>
    </row>
    <row r="81" spans="1:9">
      <c r="A81" s="223" t="s">
        <v>318</v>
      </c>
      <c r="B81" s="26">
        <v>1.27</v>
      </c>
      <c r="C81" s="27"/>
      <c r="D81" s="28">
        <v>5330</v>
      </c>
      <c r="E81" s="28">
        <v>5330</v>
      </c>
      <c r="F81" s="28">
        <v>5330</v>
      </c>
      <c r="G81" s="28">
        <v>5330</v>
      </c>
      <c r="H81" s="28">
        <v>5330</v>
      </c>
      <c r="I81" s="229">
        <f t="shared" si="0"/>
        <v>5580</v>
      </c>
    </row>
    <row r="82" spans="1:9">
      <c r="A82" s="223" t="s">
        <v>319</v>
      </c>
      <c r="B82" s="26">
        <v>1.23</v>
      </c>
      <c r="C82" s="27"/>
      <c r="D82" s="28">
        <v>5180</v>
      </c>
      <c r="E82" s="28">
        <v>5180</v>
      </c>
      <c r="F82" s="28">
        <v>5180</v>
      </c>
      <c r="G82" s="41">
        <v>5180</v>
      </c>
      <c r="H82" s="43">
        <v>5180</v>
      </c>
      <c r="I82" s="228">
        <f t="shared" si="0"/>
        <v>5430</v>
      </c>
    </row>
    <row r="83" spans="1:9">
      <c r="A83" s="223" t="s">
        <v>320</v>
      </c>
      <c r="B83" s="26">
        <v>1.2</v>
      </c>
      <c r="C83" s="27"/>
      <c r="D83" s="28">
        <v>5033</v>
      </c>
      <c r="E83" s="28">
        <v>5033</v>
      </c>
      <c r="F83" s="28">
        <v>5033</v>
      </c>
      <c r="G83" s="40">
        <v>5033</v>
      </c>
      <c r="H83" s="40">
        <v>5033</v>
      </c>
      <c r="I83" s="229">
        <f t="shared" si="0"/>
        <v>5283</v>
      </c>
    </row>
    <row r="84" spans="1:9">
      <c r="A84" s="223" t="s">
        <v>321</v>
      </c>
      <c r="B84" s="26">
        <v>1.1599999999999999</v>
      </c>
      <c r="C84" s="27"/>
      <c r="D84" s="28">
        <v>4883</v>
      </c>
      <c r="E84" s="28">
        <v>4883</v>
      </c>
      <c r="F84" s="28">
        <v>4883</v>
      </c>
      <c r="G84" s="41">
        <v>4883</v>
      </c>
      <c r="H84" s="43">
        <v>4883</v>
      </c>
      <c r="I84" s="228">
        <f t="shared" si="0"/>
        <v>5133</v>
      </c>
    </row>
    <row r="85" spans="1:9">
      <c r="A85" s="223" t="s">
        <v>322</v>
      </c>
      <c r="B85" s="26">
        <v>1.1299999999999999</v>
      </c>
      <c r="C85" s="27"/>
      <c r="D85" s="28">
        <v>4735</v>
      </c>
      <c r="E85" s="28">
        <v>4735</v>
      </c>
      <c r="F85" s="28">
        <v>4735</v>
      </c>
      <c r="G85" s="40">
        <v>4735</v>
      </c>
      <c r="H85" s="40">
        <v>4735</v>
      </c>
      <c r="I85" s="229">
        <f t="shared" si="0"/>
        <v>4985</v>
      </c>
    </row>
    <row r="86" spans="1:9">
      <c r="A86" s="223" t="s">
        <v>323</v>
      </c>
      <c r="B86" s="26">
        <v>1.0900000000000001</v>
      </c>
      <c r="C86" s="27"/>
      <c r="D86" s="28">
        <v>4588</v>
      </c>
      <c r="E86" s="28">
        <v>4588</v>
      </c>
      <c r="F86" s="28">
        <v>4588</v>
      </c>
      <c r="G86" s="40">
        <v>4588</v>
      </c>
      <c r="H86" s="40">
        <v>4588</v>
      </c>
      <c r="I86" s="229">
        <f t="shared" si="0"/>
        <v>4838</v>
      </c>
    </row>
    <row r="87" spans="1:9" ht="13.5" thickBot="1">
      <c r="A87" s="224" t="s">
        <v>324</v>
      </c>
      <c r="B87" s="32">
        <v>1.06</v>
      </c>
      <c r="C87" s="33"/>
      <c r="D87" s="35">
        <v>4436</v>
      </c>
      <c r="E87" s="35">
        <v>4436</v>
      </c>
      <c r="F87" s="35">
        <v>4436</v>
      </c>
      <c r="G87" s="42">
        <v>4436</v>
      </c>
      <c r="H87" s="44">
        <v>4436</v>
      </c>
      <c r="I87" s="227">
        <f t="shared" si="0"/>
        <v>4686</v>
      </c>
    </row>
    <row r="88" spans="1:9" ht="13.5" thickTop="1">
      <c r="A88" s="225" t="s">
        <v>325</v>
      </c>
      <c r="B88" s="22">
        <v>1.02</v>
      </c>
      <c r="C88" s="23"/>
      <c r="D88" s="39">
        <v>4289</v>
      </c>
      <c r="E88" s="39">
        <v>4289</v>
      </c>
      <c r="F88" s="39">
        <v>4289</v>
      </c>
      <c r="G88" s="41">
        <v>4289</v>
      </c>
      <c r="H88" s="43">
        <v>4289</v>
      </c>
      <c r="I88" s="228">
        <f t="shared" si="0"/>
        <v>4539</v>
      </c>
    </row>
    <row r="89" spans="1:9">
      <c r="A89" s="223" t="s">
        <v>326</v>
      </c>
      <c r="B89" s="26">
        <v>0.99</v>
      </c>
      <c r="C89" s="27"/>
      <c r="D89" s="28">
        <v>4141</v>
      </c>
      <c r="E89" s="28">
        <v>4141</v>
      </c>
      <c r="F89" s="28">
        <v>4141</v>
      </c>
      <c r="G89" s="40">
        <v>4141</v>
      </c>
      <c r="H89" s="40">
        <v>4141</v>
      </c>
      <c r="I89" s="229">
        <f t="shared" si="0"/>
        <v>4391</v>
      </c>
    </row>
    <row r="90" spans="1:9">
      <c r="A90" s="223" t="s">
        <v>327</v>
      </c>
      <c r="B90" s="26">
        <v>0.95</v>
      </c>
      <c r="C90" s="27"/>
      <c r="D90" s="28">
        <v>3991</v>
      </c>
      <c r="E90" s="28">
        <v>3991</v>
      </c>
      <c r="F90" s="28">
        <v>3991</v>
      </c>
      <c r="G90" s="41">
        <v>3991</v>
      </c>
      <c r="H90" s="43">
        <v>3991</v>
      </c>
      <c r="I90" s="228">
        <f t="shared" si="0"/>
        <v>4241</v>
      </c>
    </row>
    <row r="91" spans="1:9">
      <c r="A91" s="223" t="s">
        <v>328</v>
      </c>
      <c r="B91" s="26">
        <v>0.92</v>
      </c>
      <c r="C91" s="27"/>
      <c r="D91" s="28">
        <v>3839</v>
      </c>
      <c r="E91" s="28">
        <v>3839</v>
      </c>
      <c r="F91" s="28">
        <v>3839</v>
      </c>
      <c r="G91" s="40">
        <v>3839</v>
      </c>
      <c r="H91" s="40">
        <v>3839</v>
      </c>
      <c r="I91" s="229">
        <f t="shared" si="0"/>
        <v>4089</v>
      </c>
    </row>
    <row r="92" spans="1:9">
      <c r="A92" s="223" t="s">
        <v>329</v>
      </c>
      <c r="B92" s="26">
        <v>0.88</v>
      </c>
      <c r="C92" s="27"/>
      <c r="D92" s="28">
        <v>3694</v>
      </c>
      <c r="E92" s="28">
        <v>3694</v>
      </c>
      <c r="F92" s="28">
        <v>3694</v>
      </c>
      <c r="G92" s="41">
        <v>3694</v>
      </c>
      <c r="H92" s="43">
        <v>3694</v>
      </c>
      <c r="I92" s="228">
        <f t="shared" ref="I92:I99" si="1">E92+250</f>
        <v>3944</v>
      </c>
    </row>
    <row r="93" spans="1:9">
      <c r="A93" s="223" t="s">
        <v>330</v>
      </c>
      <c r="B93" s="26">
        <v>0.85</v>
      </c>
      <c r="C93" s="27"/>
      <c r="D93" s="28">
        <v>3543</v>
      </c>
      <c r="E93" s="28">
        <v>3543</v>
      </c>
      <c r="F93" s="28">
        <v>3543</v>
      </c>
      <c r="G93" s="40">
        <v>3543</v>
      </c>
      <c r="H93" s="40">
        <v>3543</v>
      </c>
      <c r="I93" s="229">
        <f t="shared" si="1"/>
        <v>3793</v>
      </c>
    </row>
    <row r="94" spans="1:9">
      <c r="A94" s="223" t="s">
        <v>331</v>
      </c>
      <c r="B94" s="26">
        <v>0.81</v>
      </c>
      <c r="C94" s="27"/>
      <c r="D94" s="28">
        <v>3394</v>
      </c>
      <c r="E94" s="28">
        <v>3394</v>
      </c>
      <c r="F94" s="28">
        <v>3394</v>
      </c>
      <c r="G94" s="41">
        <v>3394</v>
      </c>
      <c r="H94" s="43">
        <v>3394</v>
      </c>
      <c r="I94" s="228">
        <f t="shared" si="1"/>
        <v>3644</v>
      </c>
    </row>
    <row r="95" spans="1:9">
      <c r="A95" s="223" t="s">
        <v>332</v>
      </c>
      <c r="B95" s="26">
        <v>0.78</v>
      </c>
      <c r="C95" s="27"/>
      <c r="D95" s="28">
        <v>3290</v>
      </c>
      <c r="E95" s="28">
        <v>3290</v>
      </c>
      <c r="F95" s="28">
        <v>3290</v>
      </c>
      <c r="G95" s="40">
        <v>3290</v>
      </c>
      <c r="H95" s="40">
        <v>3290</v>
      </c>
      <c r="I95" s="229">
        <f t="shared" si="1"/>
        <v>3540</v>
      </c>
    </row>
    <row r="96" spans="1:9">
      <c r="A96" s="223" t="s">
        <v>333</v>
      </c>
      <c r="B96" s="26">
        <v>0.74</v>
      </c>
      <c r="C96" s="27"/>
      <c r="D96" s="45">
        <v>3142</v>
      </c>
      <c r="E96" s="45">
        <v>3142</v>
      </c>
      <c r="F96" s="45">
        <v>3142</v>
      </c>
      <c r="G96" s="41">
        <v>3142</v>
      </c>
      <c r="H96" s="43">
        <v>3142</v>
      </c>
      <c r="I96" s="228">
        <f t="shared" si="1"/>
        <v>3392</v>
      </c>
    </row>
    <row r="97" spans="1:9" ht="13.5" thickBot="1">
      <c r="A97" s="224" t="s">
        <v>334</v>
      </c>
      <c r="B97" s="32">
        <v>0.71</v>
      </c>
      <c r="C97" s="33"/>
      <c r="D97" s="35">
        <v>2986</v>
      </c>
      <c r="E97" s="35">
        <v>2986</v>
      </c>
      <c r="F97" s="35">
        <v>2986</v>
      </c>
      <c r="G97" s="46">
        <v>2986</v>
      </c>
      <c r="H97" s="47">
        <v>2986</v>
      </c>
      <c r="I97" s="230">
        <f t="shared" si="1"/>
        <v>3236</v>
      </c>
    </row>
    <row r="98" spans="1:9" ht="13.5" thickTop="1">
      <c r="A98" s="225" t="s">
        <v>335</v>
      </c>
      <c r="B98" s="22">
        <v>0.67</v>
      </c>
      <c r="C98" s="23"/>
      <c r="D98" s="39">
        <v>2835</v>
      </c>
      <c r="E98" s="39">
        <v>2835</v>
      </c>
      <c r="F98" s="39">
        <v>2835</v>
      </c>
      <c r="G98" s="41">
        <v>2835</v>
      </c>
      <c r="H98" s="43">
        <v>2835</v>
      </c>
      <c r="I98" s="228">
        <f t="shared" si="1"/>
        <v>3085</v>
      </c>
    </row>
    <row r="99" spans="1:9">
      <c r="A99" s="223" t="s">
        <v>336</v>
      </c>
      <c r="B99" s="26">
        <v>0.64</v>
      </c>
      <c r="C99" s="27"/>
      <c r="D99" s="45">
        <v>2688</v>
      </c>
      <c r="E99" s="45">
        <v>2688</v>
      </c>
      <c r="F99" s="45">
        <v>2688</v>
      </c>
      <c r="G99" s="40">
        <v>2688</v>
      </c>
      <c r="H99" s="40">
        <v>2688</v>
      </c>
      <c r="I99" s="229">
        <f t="shared" si="1"/>
        <v>2938</v>
      </c>
    </row>
  </sheetData>
  <mergeCells count="13">
    <mergeCell ref="A5:O5"/>
    <mergeCell ref="A6:O6"/>
    <mergeCell ref="A7:O7"/>
    <mergeCell ref="F9:F10"/>
    <mergeCell ref="G9:G10"/>
    <mergeCell ref="H9:H10"/>
    <mergeCell ref="I9:I10"/>
    <mergeCell ref="A8:A10"/>
    <mergeCell ref="B8:B10"/>
    <mergeCell ref="C8:I8"/>
    <mergeCell ref="C9:C10"/>
    <mergeCell ref="D9:D10"/>
    <mergeCell ref="E9:E10"/>
  </mergeCells>
  <hyperlinks>
    <hyperlink ref="A7" r:id="rId1" display="Адрес отдела маркетинга: г. Ярославль, ул. Промышленная, 19                                                                                                                            Тел.: (4852)73-29-41, 57-57-90, 25-83-25, 72-08-94                      "/>
    <hyperlink ref="A7:O7" r:id="rId2" display="Отдел продаж: 8(920)109-74-47 , 8(995)128-12-24  e-mail: azimut-stroy2020@inbox.ru ,site: 76beton.ru "/>
  </hyperlinks>
  <pageMargins left="0.7" right="0.7" top="0.75" bottom="0.75" header="0.3" footer="0.3"/>
  <pageSetup paperSize="9" orientation="portrait" verticalDpi="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5:P92"/>
  <sheetViews>
    <sheetView workbookViewId="0">
      <selection activeCell="F113" sqref="F113"/>
    </sheetView>
  </sheetViews>
  <sheetFormatPr defaultRowHeight="12.75"/>
  <cols>
    <col min="1" max="1" width="12.140625" customWidth="1"/>
    <col min="2" max="2" width="9.140625" customWidth="1"/>
    <col min="9" max="9" width="11.28515625" customWidth="1"/>
  </cols>
  <sheetData>
    <row r="5" spans="1:16">
      <c r="A5" s="273" t="s">
        <v>447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</row>
    <row r="6" spans="1:16">
      <c r="A6" s="274" t="s">
        <v>357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</row>
    <row r="7" spans="1:16" ht="12" customHeight="1" thickBot="1">
      <c r="A7" s="275" t="s">
        <v>246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</row>
    <row r="8" spans="1:16" ht="13.5" hidden="1" thickBot="1">
      <c r="A8" s="276"/>
      <c r="B8" s="276"/>
      <c r="C8" s="276"/>
      <c r="D8" s="276"/>
      <c r="E8" s="276"/>
      <c r="F8" s="276"/>
      <c r="G8" s="276"/>
      <c r="H8" s="276"/>
      <c r="I8" s="276"/>
    </row>
    <row r="9" spans="1:16" ht="13.5" hidden="1" thickBot="1">
      <c r="A9" s="276"/>
      <c r="B9" s="276"/>
      <c r="C9" s="276"/>
      <c r="D9" s="276"/>
      <c r="E9" s="276"/>
      <c r="F9" s="276"/>
      <c r="G9" s="276"/>
      <c r="H9" s="276"/>
      <c r="I9" s="276"/>
    </row>
    <row r="10" spans="1:16" ht="13.5" thickTop="1">
      <c r="A10" s="263" t="s">
        <v>359</v>
      </c>
      <c r="B10" s="266" t="s">
        <v>360</v>
      </c>
      <c r="C10" s="269"/>
      <c r="D10" s="269"/>
      <c r="E10" s="269"/>
      <c r="F10" s="269"/>
      <c r="G10" s="269"/>
      <c r="H10" s="269"/>
      <c r="I10" s="270"/>
    </row>
    <row r="11" spans="1:16" ht="12.75" customHeight="1">
      <c r="A11" s="264"/>
      <c r="B11" s="267"/>
      <c r="C11" s="271" t="s">
        <v>361</v>
      </c>
      <c r="D11" s="259" t="s">
        <v>362</v>
      </c>
      <c r="E11" s="259" t="s">
        <v>363</v>
      </c>
      <c r="F11" s="259" t="s">
        <v>364</v>
      </c>
      <c r="G11" s="259" t="s">
        <v>365</v>
      </c>
      <c r="H11" s="259" t="s">
        <v>366</v>
      </c>
      <c r="I11" s="261" t="s">
        <v>448</v>
      </c>
    </row>
    <row r="12" spans="1:16" ht="13.5" thickBot="1">
      <c r="A12" s="265"/>
      <c r="B12" s="268"/>
      <c r="C12" s="272"/>
      <c r="D12" s="260"/>
      <c r="E12" s="260"/>
      <c r="F12" s="260"/>
      <c r="G12" s="260"/>
      <c r="H12" s="260"/>
      <c r="I12" s="262"/>
    </row>
    <row r="13" spans="1:16" ht="13.5" thickTop="1">
      <c r="A13" s="249" t="s">
        <v>368</v>
      </c>
      <c r="B13" s="231">
        <v>4.3499999999999996</v>
      </c>
      <c r="C13" s="232">
        <v>22479</v>
      </c>
      <c r="D13" s="233">
        <v>23458</v>
      </c>
      <c r="E13" s="233"/>
      <c r="F13" s="233"/>
      <c r="G13" s="233"/>
      <c r="H13" s="234"/>
      <c r="I13" s="235"/>
    </row>
    <row r="14" spans="1:16">
      <c r="A14" s="250" t="s">
        <v>369</v>
      </c>
      <c r="B14" s="236">
        <v>4.3</v>
      </c>
      <c r="C14" s="237">
        <v>22244</v>
      </c>
      <c r="D14" s="238">
        <v>23204</v>
      </c>
      <c r="E14" s="238"/>
      <c r="F14" s="238"/>
      <c r="G14" s="238"/>
      <c r="H14" s="239"/>
      <c r="I14" s="240"/>
    </row>
    <row r="15" spans="1:16">
      <c r="A15" s="250" t="s">
        <v>370</v>
      </c>
      <c r="B15" s="236">
        <v>4.21</v>
      </c>
      <c r="C15" s="237">
        <v>21778</v>
      </c>
      <c r="D15" s="238">
        <v>22706</v>
      </c>
      <c r="E15" s="238"/>
      <c r="F15" s="238"/>
      <c r="G15" s="238"/>
      <c r="H15" s="239"/>
      <c r="I15" s="240"/>
    </row>
    <row r="16" spans="1:16">
      <c r="A16" s="250" t="s">
        <v>371</v>
      </c>
      <c r="B16" s="236">
        <v>4.17</v>
      </c>
      <c r="C16" s="237">
        <v>21534</v>
      </c>
      <c r="D16" s="238">
        <v>22480</v>
      </c>
      <c r="E16" s="238"/>
      <c r="F16" s="238"/>
      <c r="G16" s="238"/>
      <c r="H16" s="239"/>
      <c r="I16" s="240"/>
    </row>
    <row r="17" spans="1:9">
      <c r="A17" s="251" t="s">
        <v>372</v>
      </c>
      <c r="B17" s="236">
        <v>4.12</v>
      </c>
      <c r="C17" s="237">
        <v>21308</v>
      </c>
      <c r="D17" s="238">
        <v>22237</v>
      </c>
      <c r="E17" s="238"/>
      <c r="F17" s="238"/>
      <c r="G17" s="238"/>
      <c r="H17" s="239"/>
      <c r="I17" s="240"/>
    </row>
    <row r="18" spans="1:9" ht="13.5" thickBot="1">
      <c r="A18" s="252" t="s">
        <v>373</v>
      </c>
      <c r="B18" s="241">
        <v>4.08</v>
      </c>
      <c r="C18" s="243">
        <v>19660</v>
      </c>
      <c r="D18" s="244">
        <v>20515</v>
      </c>
      <c r="E18" s="245"/>
      <c r="F18" s="245"/>
      <c r="G18" s="245"/>
      <c r="H18" s="246"/>
      <c r="I18" s="247"/>
    </row>
    <row r="19" spans="1:9" ht="13.5" thickTop="1">
      <c r="A19" s="253" t="s">
        <v>374</v>
      </c>
      <c r="B19" s="231">
        <v>4.03</v>
      </c>
      <c r="C19" s="232">
        <v>19729</v>
      </c>
      <c r="D19" s="233">
        <v>20288</v>
      </c>
      <c r="E19" s="233"/>
      <c r="F19" s="233"/>
      <c r="G19" s="233"/>
      <c r="H19" s="234"/>
      <c r="I19" s="235"/>
    </row>
    <row r="20" spans="1:9">
      <c r="A20" s="251" t="s">
        <v>375</v>
      </c>
      <c r="B20" s="236">
        <v>3.99</v>
      </c>
      <c r="C20" s="237">
        <v>19509</v>
      </c>
      <c r="D20" s="238">
        <v>20059</v>
      </c>
      <c r="E20" s="238"/>
      <c r="F20" s="238"/>
      <c r="G20" s="238"/>
      <c r="H20" s="239"/>
      <c r="I20" s="240"/>
    </row>
    <row r="21" spans="1:9">
      <c r="A21" s="251" t="s">
        <v>376</v>
      </c>
      <c r="B21" s="236">
        <v>3.94</v>
      </c>
      <c r="C21" s="237">
        <v>19295</v>
      </c>
      <c r="D21" s="238">
        <v>19832</v>
      </c>
      <c r="E21" s="238"/>
      <c r="F21" s="238"/>
      <c r="G21" s="238"/>
      <c r="H21" s="239"/>
      <c r="I21" s="240"/>
    </row>
    <row r="22" spans="1:9">
      <c r="A22" s="251" t="s">
        <v>377</v>
      </c>
      <c r="B22" s="236">
        <v>3.89</v>
      </c>
      <c r="C22" s="237">
        <v>19064</v>
      </c>
      <c r="D22" s="238">
        <v>19603</v>
      </c>
      <c r="E22" s="238"/>
      <c r="F22" s="238"/>
      <c r="G22" s="238"/>
      <c r="H22" s="239"/>
      <c r="I22" s="240"/>
    </row>
    <row r="23" spans="1:9">
      <c r="A23" s="251" t="s">
        <v>378</v>
      </c>
      <c r="B23" s="236">
        <v>3.85</v>
      </c>
      <c r="C23" s="243">
        <v>18850</v>
      </c>
      <c r="D23" s="238">
        <v>19376</v>
      </c>
      <c r="E23" s="238"/>
      <c r="F23" s="238"/>
      <c r="G23" s="238"/>
      <c r="H23" s="239"/>
      <c r="I23" s="240"/>
    </row>
    <row r="24" spans="1:9">
      <c r="A24" s="251" t="s">
        <v>379</v>
      </c>
      <c r="B24" s="236">
        <v>3.8</v>
      </c>
      <c r="C24" s="237"/>
      <c r="D24" s="244">
        <v>18827</v>
      </c>
      <c r="E24" s="238">
        <v>19769</v>
      </c>
      <c r="F24" s="238"/>
      <c r="G24" s="238"/>
      <c r="H24" s="239"/>
      <c r="I24" s="255">
        <f>E24+250</f>
        <v>20019</v>
      </c>
    </row>
    <row r="25" spans="1:9">
      <c r="A25" s="251" t="s">
        <v>380</v>
      </c>
      <c r="B25" s="236">
        <v>3.76</v>
      </c>
      <c r="C25" s="237"/>
      <c r="D25" s="238">
        <v>18415</v>
      </c>
      <c r="E25" s="238">
        <v>19357</v>
      </c>
      <c r="F25" s="238"/>
      <c r="G25" s="238"/>
      <c r="H25" s="239"/>
      <c r="I25" s="255">
        <f t="shared" ref="I25:I88" si="0">E25+250</f>
        <v>19607</v>
      </c>
    </row>
    <row r="26" spans="1:9">
      <c r="A26" s="251" t="s">
        <v>381</v>
      </c>
      <c r="B26" s="236">
        <v>3.72</v>
      </c>
      <c r="C26" s="237"/>
      <c r="D26" s="238">
        <v>18253</v>
      </c>
      <c r="E26" s="238">
        <v>19196</v>
      </c>
      <c r="F26" s="238"/>
      <c r="G26" s="238"/>
      <c r="H26" s="239"/>
      <c r="I26" s="255">
        <f t="shared" si="0"/>
        <v>19446</v>
      </c>
    </row>
    <row r="27" spans="1:9">
      <c r="A27" s="251" t="s">
        <v>382</v>
      </c>
      <c r="B27" s="236">
        <v>3.67</v>
      </c>
      <c r="C27" s="237"/>
      <c r="D27" s="238">
        <v>17679</v>
      </c>
      <c r="E27" s="238">
        <v>18621</v>
      </c>
      <c r="F27" s="238"/>
      <c r="G27" s="238"/>
      <c r="H27" s="239"/>
      <c r="I27" s="255">
        <f t="shared" si="0"/>
        <v>18871</v>
      </c>
    </row>
    <row r="28" spans="1:9" ht="13.5" thickBot="1">
      <c r="A28" s="252" t="s">
        <v>383</v>
      </c>
      <c r="B28" s="241">
        <v>3.87</v>
      </c>
      <c r="C28" s="242"/>
      <c r="D28" s="244">
        <v>17414</v>
      </c>
      <c r="E28" s="245">
        <v>18364</v>
      </c>
      <c r="F28" s="245"/>
      <c r="G28" s="245"/>
      <c r="H28" s="246"/>
      <c r="I28" s="255">
        <f t="shared" si="0"/>
        <v>18614</v>
      </c>
    </row>
    <row r="29" spans="1:9" ht="13.5" thickTop="1">
      <c r="A29" s="253" t="s">
        <v>384</v>
      </c>
      <c r="B29" s="231">
        <v>3.82</v>
      </c>
      <c r="C29" s="232"/>
      <c r="D29" s="233">
        <v>17126</v>
      </c>
      <c r="E29" s="244">
        <v>18067</v>
      </c>
      <c r="F29" s="233"/>
      <c r="G29" s="233"/>
      <c r="H29" s="234"/>
      <c r="I29" s="255">
        <f t="shared" si="0"/>
        <v>18317</v>
      </c>
    </row>
    <row r="30" spans="1:9">
      <c r="A30" s="251" t="s">
        <v>385</v>
      </c>
      <c r="B30" s="236">
        <v>3.53</v>
      </c>
      <c r="C30" s="237"/>
      <c r="D30" s="238">
        <v>17414</v>
      </c>
      <c r="E30" s="238">
        <v>17904</v>
      </c>
      <c r="F30" s="238">
        <v>18960</v>
      </c>
      <c r="G30" s="238"/>
      <c r="H30" s="239"/>
      <c r="I30" s="255">
        <f t="shared" si="0"/>
        <v>18154</v>
      </c>
    </row>
    <row r="31" spans="1:9">
      <c r="A31" s="251" t="s">
        <v>386</v>
      </c>
      <c r="B31" s="236">
        <v>3.48</v>
      </c>
      <c r="C31" s="237"/>
      <c r="D31" s="238">
        <v>17134</v>
      </c>
      <c r="E31" s="238">
        <v>17624</v>
      </c>
      <c r="F31" s="238">
        <v>18397</v>
      </c>
      <c r="G31" s="238"/>
      <c r="H31" s="239"/>
      <c r="I31" s="255">
        <f t="shared" si="0"/>
        <v>17874</v>
      </c>
    </row>
    <row r="32" spans="1:9">
      <c r="A32" s="251" t="s">
        <v>387</v>
      </c>
      <c r="B32" s="236">
        <v>3.44</v>
      </c>
      <c r="C32" s="237"/>
      <c r="D32" s="238">
        <v>16888</v>
      </c>
      <c r="E32" s="238">
        <v>17378</v>
      </c>
      <c r="F32" s="238">
        <v>18377</v>
      </c>
      <c r="G32" s="238"/>
      <c r="H32" s="239"/>
      <c r="I32" s="255">
        <f t="shared" si="0"/>
        <v>17628</v>
      </c>
    </row>
    <row r="33" spans="1:9">
      <c r="A33" s="251" t="s">
        <v>388</v>
      </c>
      <c r="B33" s="236">
        <v>3.39</v>
      </c>
      <c r="C33" s="237"/>
      <c r="D33" s="238">
        <v>16540</v>
      </c>
      <c r="E33" s="238">
        <v>17030</v>
      </c>
      <c r="F33" s="238">
        <v>18018</v>
      </c>
      <c r="G33" s="238"/>
      <c r="H33" s="239"/>
      <c r="I33" s="255">
        <f t="shared" si="0"/>
        <v>17280</v>
      </c>
    </row>
    <row r="34" spans="1:9">
      <c r="A34" s="251" t="s">
        <v>389</v>
      </c>
      <c r="B34" s="236">
        <v>3.35</v>
      </c>
      <c r="C34" s="237"/>
      <c r="D34" s="244">
        <v>16296</v>
      </c>
      <c r="E34" s="238">
        <v>16793</v>
      </c>
      <c r="F34" s="238">
        <v>17770</v>
      </c>
      <c r="G34" s="238"/>
      <c r="H34" s="239"/>
      <c r="I34" s="255">
        <f t="shared" si="0"/>
        <v>17043</v>
      </c>
    </row>
    <row r="35" spans="1:9">
      <c r="A35" s="251" t="s">
        <v>390</v>
      </c>
      <c r="B35" s="236">
        <v>3.3</v>
      </c>
      <c r="C35" s="237"/>
      <c r="D35" s="238">
        <v>16160</v>
      </c>
      <c r="E35" s="238">
        <v>16649</v>
      </c>
      <c r="F35" s="238">
        <v>17623</v>
      </c>
      <c r="G35" s="238"/>
      <c r="H35" s="239"/>
      <c r="I35" s="255">
        <f t="shared" si="0"/>
        <v>16899</v>
      </c>
    </row>
    <row r="36" spans="1:9">
      <c r="A36" s="251" t="s">
        <v>391</v>
      </c>
      <c r="B36" s="236">
        <v>3.25</v>
      </c>
      <c r="C36" s="237"/>
      <c r="D36" s="238">
        <v>15655</v>
      </c>
      <c r="E36" s="238">
        <v>16097</v>
      </c>
      <c r="F36" s="238">
        <v>16467</v>
      </c>
      <c r="G36" s="238">
        <v>16745</v>
      </c>
      <c r="H36" s="239"/>
      <c r="I36" s="255">
        <f t="shared" si="0"/>
        <v>16347</v>
      </c>
    </row>
    <row r="37" spans="1:9">
      <c r="A37" s="251" t="s">
        <v>392</v>
      </c>
      <c r="B37" s="236">
        <v>3.21</v>
      </c>
      <c r="C37" s="237"/>
      <c r="D37" s="244">
        <v>14752</v>
      </c>
      <c r="E37" s="238">
        <v>15187</v>
      </c>
      <c r="F37" s="238">
        <v>15536</v>
      </c>
      <c r="G37" s="238">
        <v>15853</v>
      </c>
      <c r="H37" s="239"/>
      <c r="I37" s="255">
        <f t="shared" si="0"/>
        <v>15437</v>
      </c>
    </row>
    <row r="38" spans="1:9" ht="13.5" thickBot="1">
      <c r="A38" s="252" t="s">
        <v>393</v>
      </c>
      <c r="B38" s="241">
        <v>3.17</v>
      </c>
      <c r="C38" s="242"/>
      <c r="D38" s="244">
        <v>14604</v>
      </c>
      <c r="E38" s="245">
        <v>15039</v>
      </c>
      <c r="F38" s="245">
        <v>15385</v>
      </c>
      <c r="G38" s="245">
        <v>15693</v>
      </c>
      <c r="H38" s="246"/>
      <c r="I38" s="255">
        <f t="shared" si="0"/>
        <v>15289</v>
      </c>
    </row>
    <row r="39" spans="1:9" ht="14.25" thickTop="1" thickBot="1">
      <c r="A39" s="253" t="s">
        <v>394</v>
      </c>
      <c r="B39" s="231">
        <v>3.12</v>
      </c>
      <c r="C39" s="232"/>
      <c r="D39" s="233">
        <v>14420</v>
      </c>
      <c r="E39" s="244">
        <v>14862</v>
      </c>
      <c r="F39" s="244">
        <v>15204</v>
      </c>
      <c r="G39" s="244">
        <v>15508</v>
      </c>
      <c r="H39" s="234"/>
      <c r="I39" s="255">
        <f t="shared" si="0"/>
        <v>15112</v>
      </c>
    </row>
    <row r="40" spans="1:9" ht="14.25" thickTop="1" thickBot="1">
      <c r="A40" s="251" t="s">
        <v>395</v>
      </c>
      <c r="B40" s="236">
        <v>3.08</v>
      </c>
      <c r="C40" s="237"/>
      <c r="D40" s="233">
        <v>14267</v>
      </c>
      <c r="E40" s="238">
        <v>14708</v>
      </c>
      <c r="F40" s="238">
        <v>15046</v>
      </c>
      <c r="G40" s="238">
        <v>15347</v>
      </c>
      <c r="H40" s="239"/>
      <c r="I40" s="255">
        <f t="shared" si="0"/>
        <v>14958</v>
      </c>
    </row>
    <row r="41" spans="1:9" ht="14.25" thickTop="1" thickBot="1">
      <c r="A41" s="251" t="s">
        <v>396</v>
      </c>
      <c r="B41" s="236">
        <v>3.05</v>
      </c>
      <c r="C41" s="237"/>
      <c r="D41" s="233">
        <v>14128</v>
      </c>
      <c r="E41" s="238">
        <v>14569</v>
      </c>
      <c r="F41" s="238">
        <v>14904</v>
      </c>
      <c r="G41" s="238">
        <v>15202</v>
      </c>
      <c r="H41" s="239"/>
      <c r="I41" s="255">
        <f t="shared" si="0"/>
        <v>14819</v>
      </c>
    </row>
    <row r="42" spans="1:9" ht="14.25" thickTop="1" thickBot="1">
      <c r="A42" s="251" t="s">
        <v>397</v>
      </c>
      <c r="B42" s="236">
        <v>2.98</v>
      </c>
      <c r="C42" s="237"/>
      <c r="D42" s="233">
        <v>14082</v>
      </c>
      <c r="E42" s="238">
        <v>14407</v>
      </c>
      <c r="F42" s="238">
        <v>14824</v>
      </c>
      <c r="G42" s="238">
        <v>15119</v>
      </c>
      <c r="H42" s="239">
        <v>15884</v>
      </c>
      <c r="I42" s="255">
        <f t="shared" si="0"/>
        <v>14657</v>
      </c>
    </row>
    <row r="43" spans="1:9" ht="14.25" thickTop="1" thickBot="1">
      <c r="A43" s="251" t="s">
        <v>398</v>
      </c>
      <c r="B43" s="236">
        <v>2.94</v>
      </c>
      <c r="C43" s="237"/>
      <c r="D43" s="233">
        <v>13901</v>
      </c>
      <c r="E43" s="238">
        <v>14226</v>
      </c>
      <c r="F43" s="238">
        <v>14645</v>
      </c>
      <c r="G43" s="238">
        <v>14931</v>
      </c>
      <c r="H43" s="239">
        <v>15685</v>
      </c>
      <c r="I43" s="255">
        <f t="shared" si="0"/>
        <v>14476</v>
      </c>
    </row>
    <row r="44" spans="1:9" ht="14.25" thickTop="1" thickBot="1">
      <c r="A44" s="251" t="s">
        <v>399</v>
      </c>
      <c r="B44" s="236">
        <v>2.89</v>
      </c>
      <c r="C44" s="237"/>
      <c r="D44" s="233">
        <v>13657</v>
      </c>
      <c r="E44" s="238">
        <v>13988</v>
      </c>
      <c r="F44" s="238">
        <v>14394</v>
      </c>
      <c r="G44" s="238">
        <v>14682</v>
      </c>
      <c r="H44" s="239">
        <v>15418</v>
      </c>
      <c r="I44" s="255">
        <f t="shared" si="0"/>
        <v>14238</v>
      </c>
    </row>
    <row r="45" spans="1:9" ht="14.25" thickTop="1" thickBot="1">
      <c r="A45" s="251" t="s">
        <v>400</v>
      </c>
      <c r="B45" s="236">
        <v>2.85</v>
      </c>
      <c r="C45" s="237"/>
      <c r="D45" s="233">
        <v>12545</v>
      </c>
      <c r="E45" s="238">
        <v>12876</v>
      </c>
      <c r="F45" s="238">
        <v>13250</v>
      </c>
      <c r="G45" s="238">
        <v>13515</v>
      </c>
      <c r="H45" s="239">
        <v>14198</v>
      </c>
      <c r="I45" s="255">
        <f t="shared" si="0"/>
        <v>13126</v>
      </c>
    </row>
    <row r="46" spans="1:9" ht="14.25" thickTop="1" thickBot="1">
      <c r="A46" s="251" t="s">
        <v>401</v>
      </c>
      <c r="B46" s="236">
        <v>2.81</v>
      </c>
      <c r="C46" s="237"/>
      <c r="D46" s="233">
        <v>12585</v>
      </c>
      <c r="E46" s="238">
        <v>12916</v>
      </c>
      <c r="F46" s="238">
        <v>13290</v>
      </c>
      <c r="G46" s="238">
        <v>13557</v>
      </c>
      <c r="H46" s="239">
        <v>14236</v>
      </c>
      <c r="I46" s="255">
        <f t="shared" si="0"/>
        <v>13166</v>
      </c>
    </row>
    <row r="47" spans="1:9" ht="14.25" thickTop="1" thickBot="1">
      <c r="A47" s="251" t="s">
        <v>402</v>
      </c>
      <c r="B47" s="236">
        <v>2.76</v>
      </c>
      <c r="C47" s="237"/>
      <c r="D47" s="233">
        <v>12387</v>
      </c>
      <c r="E47" s="238">
        <v>12718</v>
      </c>
      <c r="F47" s="238">
        <v>13087</v>
      </c>
      <c r="G47" s="238">
        <v>13355</v>
      </c>
      <c r="H47" s="239">
        <v>14021</v>
      </c>
      <c r="I47" s="255">
        <f t="shared" si="0"/>
        <v>12968</v>
      </c>
    </row>
    <row r="48" spans="1:9" ht="14.25" thickTop="1" thickBot="1">
      <c r="A48" s="252" t="s">
        <v>403</v>
      </c>
      <c r="B48" s="241">
        <v>2.7</v>
      </c>
      <c r="C48" s="242"/>
      <c r="D48" s="233">
        <v>12104</v>
      </c>
      <c r="E48" s="238">
        <v>12255</v>
      </c>
      <c r="F48" s="238">
        <v>12439</v>
      </c>
      <c r="G48" s="238">
        <v>12787</v>
      </c>
      <c r="H48" s="239">
        <v>13106</v>
      </c>
      <c r="I48" s="255">
        <f t="shared" si="0"/>
        <v>12505</v>
      </c>
    </row>
    <row r="49" spans="1:9" ht="14.25" thickTop="1" thickBot="1">
      <c r="A49" s="253" t="s">
        <v>404</v>
      </c>
      <c r="B49" s="231">
        <v>2.67</v>
      </c>
      <c r="C49" s="232"/>
      <c r="D49" s="233">
        <v>11894</v>
      </c>
      <c r="E49" s="238">
        <v>12049</v>
      </c>
      <c r="F49" s="238">
        <v>12351</v>
      </c>
      <c r="G49" s="238">
        <v>12696</v>
      </c>
      <c r="H49" s="239">
        <v>13013</v>
      </c>
      <c r="I49" s="255">
        <f t="shared" si="0"/>
        <v>12299</v>
      </c>
    </row>
    <row r="50" spans="1:9" ht="14.25" thickTop="1" thickBot="1">
      <c r="A50" s="251" t="s">
        <v>405</v>
      </c>
      <c r="B50" s="236">
        <v>2.62</v>
      </c>
      <c r="C50" s="237"/>
      <c r="D50" s="233">
        <v>11693</v>
      </c>
      <c r="E50" s="238">
        <v>11843</v>
      </c>
      <c r="F50" s="238">
        <v>12143</v>
      </c>
      <c r="G50" s="238">
        <v>12483</v>
      </c>
      <c r="H50" s="239">
        <v>12795</v>
      </c>
      <c r="I50" s="255">
        <f t="shared" si="0"/>
        <v>12093</v>
      </c>
    </row>
    <row r="51" spans="1:9" ht="14.25" thickTop="1" thickBot="1">
      <c r="A51" s="251" t="s">
        <v>406</v>
      </c>
      <c r="B51" s="236">
        <v>2.58</v>
      </c>
      <c r="C51" s="237"/>
      <c r="D51" s="233">
        <v>11491</v>
      </c>
      <c r="E51" s="238">
        <v>11646</v>
      </c>
      <c r="F51" s="238">
        <v>11938</v>
      </c>
      <c r="G51" s="238">
        <v>12272</v>
      </c>
      <c r="H51" s="239">
        <v>12281</v>
      </c>
      <c r="I51" s="255">
        <f t="shared" si="0"/>
        <v>11896</v>
      </c>
    </row>
    <row r="52" spans="1:9" ht="14.25" thickTop="1" thickBot="1">
      <c r="A52" s="251" t="s">
        <v>407</v>
      </c>
      <c r="B52" s="236">
        <v>2.5299999999999998</v>
      </c>
      <c r="C52" s="237"/>
      <c r="D52" s="233">
        <v>11290</v>
      </c>
      <c r="E52" s="238">
        <v>11441</v>
      </c>
      <c r="F52" s="238">
        <v>11727</v>
      </c>
      <c r="G52" s="238">
        <v>12060</v>
      </c>
      <c r="H52" s="239">
        <v>12362</v>
      </c>
      <c r="I52" s="255">
        <f t="shared" si="0"/>
        <v>11691</v>
      </c>
    </row>
    <row r="53" spans="1:9" ht="14.25" thickTop="1" thickBot="1">
      <c r="A53" s="251" t="s">
        <v>408</v>
      </c>
      <c r="B53" s="236">
        <v>2.4900000000000002</v>
      </c>
      <c r="C53" s="237"/>
      <c r="D53" s="233">
        <v>11085</v>
      </c>
      <c r="E53" s="238">
        <v>11234</v>
      </c>
      <c r="F53" s="238">
        <v>11515</v>
      </c>
      <c r="G53" s="238">
        <v>11837</v>
      </c>
      <c r="H53" s="239">
        <v>12137</v>
      </c>
      <c r="I53" s="255">
        <f t="shared" si="0"/>
        <v>11484</v>
      </c>
    </row>
    <row r="54" spans="1:9" ht="14.25" thickTop="1" thickBot="1">
      <c r="A54" s="251" t="s">
        <v>409</v>
      </c>
      <c r="B54" s="236">
        <v>2.44</v>
      </c>
      <c r="C54" s="237"/>
      <c r="D54" s="233">
        <v>10811</v>
      </c>
      <c r="E54" s="238">
        <v>11028</v>
      </c>
      <c r="F54" s="238">
        <v>11143</v>
      </c>
      <c r="G54" s="238">
        <v>11207</v>
      </c>
      <c r="H54" s="239">
        <v>11525</v>
      </c>
      <c r="I54" s="255">
        <f t="shared" si="0"/>
        <v>11278</v>
      </c>
    </row>
    <row r="55" spans="1:9" ht="14.25" thickTop="1" thickBot="1">
      <c r="A55" s="251" t="s">
        <v>410</v>
      </c>
      <c r="B55" s="236">
        <v>2.4</v>
      </c>
      <c r="C55" s="237"/>
      <c r="D55" s="233">
        <v>10601</v>
      </c>
      <c r="E55" s="238">
        <v>10822</v>
      </c>
      <c r="F55" s="238">
        <v>10936</v>
      </c>
      <c r="G55" s="238">
        <v>11037</v>
      </c>
      <c r="H55" s="239">
        <v>11359</v>
      </c>
      <c r="I55" s="255">
        <f t="shared" si="0"/>
        <v>11072</v>
      </c>
    </row>
    <row r="56" spans="1:9" ht="14.25" thickTop="1" thickBot="1">
      <c r="A56" s="251" t="s">
        <v>411</v>
      </c>
      <c r="B56" s="236">
        <v>2.35</v>
      </c>
      <c r="C56" s="237"/>
      <c r="D56" s="233">
        <v>10396</v>
      </c>
      <c r="E56" s="238">
        <v>10617</v>
      </c>
      <c r="F56" s="238">
        <v>10728</v>
      </c>
      <c r="G56" s="238">
        <v>10995</v>
      </c>
      <c r="H56" s="239">
        <v>11314</v>
      </c>
      <c r="I56" s="255">
        <f t="shared" si="0"/>
        <v>10867</v>
      </c>
    </row>
    <row r="57" spans="1:9" ht="14.25" thickTop="1" thickBot="1">
      <c r="A57" s="251" t="s">
        <v>412</v>
      </c>
      <c r="B57" s="236">
        <v>2.31</v>
      </c>
      <c r="C57" s="237"/>
      <c r="D57" s="233">
        <v>10194</v>
      </c>
      <c r="E57" s="238">
        <v>10410</v>
      </c>
      <c r="F57" s="238">
        <v>10514</v>
      </c>
      <c r="G57" s="238">
        <v>10777</v>
      </c>
      <c r="H57" s="239">
        <v>11093</v>
      </c>
      <c r="I57" s="255">
        <f t="shared" si="0"/>
        <v>10660</v>
      </c>
    </row>
    <row r="58" spans="1:9" ht="14.25" thickTop="1" thickBot="1">
      <c r="A58" s="252" t="s">
        <v>413</v>
      </c>
      <c r="B58" s="241">
        <v>2.2599999999999998</v>
      </c>
      <c r="C58" s="242"/>
      <c r="D58" s="233">
        <v>9984</v>
      </c>
      <c r="E58" s="238">
        <v>10205</v>
      </c>
      <c r="F58" s="238">
        <v>10306</v>
      </c>
      <c r="G58" s="238">
        <v>10564</v>
      </c>
      <c r="H58" s="239">
        <v>10870</v>
      </c>
      <c r="I58" s="255">
        <f t="shared" si="0"/>
        <v>10455</v>
      </c>
    </row>
    <row r="59" spans="1:9" ht="14.25" thickTop="1" thickBot="1">
      <c r="A59" s="253" t="s">
        <v>414</v>
      </c>
      <c r="B59" s="231">
        <v>2.2200000000000002</v>
      </c>
      <c r="C59" s="232"/>
      <c r="D59" s="233">
        <v>9777</v>
      </c>
      <c r="E59" s="238">
        <v>9998</v>
      </c>
      <c r="F59" s="238">
        <v>10099</v>
      </c>
      <c r="G59" s="238">
        <v>10352</v>
      </c>
      <c r="H59" s="239">
        <v>10652</v>
      </c>
      <c r="I59" s="255">
        <f t="shared" si="0"/>
        <v>10248</v>
      </c>
    </row>
    <row r="60" spans="1:9" ht="14.25" thickTop="1" thickBot="1">
      <c r="A60" s="251" t="s">
        <v>415</v>
      </c>
      <c r="B60" s="236">
        <v>2.17</v>
      </c>
      <c r="C60" s="237"/>
      <c r="D60" s="233">
        <v>9796</v>
      </c>
      <c r="E60" s="238">
        <v>9796</v>
      </c>
      <c r="F60" s="238">
        <v>9796</v>
      </c>
      <c r="G60" s="238">
        <v>10045</v>
      </c>
      <c r="H60" s="239">
        <v>10295</v>
      </c>
      <c r="I60" s="255">
        <f t="shared" si="0"/>
        <v>10046</v>
      </c>
    </row>
    <row r="61" spans="1:9" ht="14.25" thickTop="1" thickBot="1">
      <c r="A61" s="251" t="s">
        <v>416</v>
      </c>
      <c r="B61" s="236">
        <v>2.12</v>
      </c>
      <c r="C61" s="237"/>
      <c r="D61" s="233">
        <v>9238</v>
      </c>
      <c r="E61" s="238">
        <v>9238</v>
      </c>
      <c r="F61" s="238">
        <v>9238</v>
      </c>
      <c r="G61" s="238">
        <v>9469</v>
      </c>
      <c r="H61" s="239">
        <v>9706</v>
      </c>
      <c r="I61" s="255">
        <f t="shared" si="0"/>
        <v>9488</v>
      </c>
    </row>
    <row r="62" spans="1:9" ht="14.25" thickTop="1" thickBot="1">
      <c r="A62" s="251" t="s">
        <v>417</v>
      </c>
      <c r="B62" s="236">
        <v>2.08</v>
      </c>
      <c r="C62" s="237"/>
      <c r="D62" s="233">
        <v>9040</v>
      </c>
      <c r="E62" s="238">
        <v>9040</v>
      </c>
      <c r="F62" s="238">
        <v>9040</v>
      </c>
      <c r="G62" s="238">
        <v>9266</v>
      </c>
      <c r="H62" s="239">
        <v>9498</v>
      </c>
      <c r="I62" s="255">
        <f t="shared" si="0"/>
        <v>9290</v>
      </c>
    </row>
    <row r="63" spans="1:9" ht="14.25" thickTop="1" thickBot="1">
      <c r="A63" s="251" t="s">
        <v>418</v>
      </c>
      <c r="B63" s="236">
        <v>2.04</v>
      </c>
      <c r="C63" s="237"/>
      <c r="D63" s="233">
        <v>8841</v>
      </c>
      <c r="E63" s="238">
        <v>8841</v>
      </c>
      <c r="F63" s="238">
        <v>8841</v>
      </c>
      <c r="G63" s="238">
        <v>9062</v>
      </c>
      <c r="H63" s="239">
        <v>9288</v>
      </c>
      <c r="I63" s="255">
        <f t="shared" si="0"/>
        <v>9091</v>
      </c>
    </row>
    <row r="64" spans="1:9" ht="14.25" thickTop="1" thickBot="1">
      <c r="A64" s="251" t="s">
        <v>419</v>
      </c>
      <c r="B64" s="236">
        <v>2</v>
      </c>
      <c r="C64" s="237"/>
      <c r="D64" s="233">
        <v>8677</v>
      </c>
      <c r="E64" s="238">
        <v>8677</v>
      </c>
      <c r="F64" s="238">
        <v>8677</v>
      </c>
      <c r="G64" s="238">
        <v>8894</v>
      </c>
      <c r="H64" s="239">
        <v>9116</v>
      </c>
      <c r="I64" s="255">
        <f t="shared" si="0"/>
        <v>8927</v>
      </c>
    </row>
    <row r="65" spans="1:9" ht="14.25" thickTop="1" thickBot="1">
      <c r="A65" s="251" t="s">
        <v>420</v>
      </c>
      <c r="B65" s="236">
        <v>1.95</v>
      </c>
      <c r="C65" s="237"/>
      <c r="D65" s="233">
        <v>8482</v>
      </c>
      <c r="E65" s="238">
        <v>8482</v>
      </c>
      <c r="F65" s="238">
        <v>8482</v>
      </c>
      <c r="G65" s="238">
        <v>8694</v>
      </c>
      <c r="H65" s="239">
        <v>8913</v>
      </c>
      <c r="I65" s="255">
        <f t="shared" si="0"/>
        <v>8732</v>
      </c>
    </row>
    <row r="66" spans="1:9" ht="14.25" thickTop="1" thickBot="1">
      <c r="A66" s="251" t="s">
        <v>421</v>
      </c>
      <c r="B66" s="236">
        <v>1.89</v>
      </c>
      <c r="C66" s="237"/>
      <c r="D66" s="233">
        <v>8282</v>
      </c>
      <c r="E66" s="238">
        <v>8282</v>
      </c>
      <c r="F66" s="238">
        <v>8282</v>
      </c>
      <c r="G66" s="238">
        <v>8282</v>
      </c>
      <c r="H66" s="239">
        <v>8493</v>
      </c>
      <c r="I66" s="255">
        <f t="shared" si="0"/>
        <v>8532</v>
      </c>
    </row>
    <row r="67" spans="1:9" ht="14.25" thickTop="1" thickBot="1">
      <c r="A67" s="251" t="s">
        <v>422</v>
      </c>
      <c r="B67" s="236">
        <v>1.86</v>
      </c>
      <c r="C67" s="237"/>
      <c r="D67" s="233">
        <v>8086</v>
      </c>
      <c r="E67" s="238">
        <v>8086</v>
      </c>
      <c r="F67" s="238">
        <v>8086</v>
      </c>
      <c r="G67" s="238">
        <v>8086</v>
      </c>
      <c r="H67" s="239">
        <v>8289</v>
      </c>
      <c r="I67" s="255">
        <f t="shared" si="0"/>
        <v>8336</v>
      </c>
    </row>
    <row r="68" spans="1:9" ht="14.25" thickTop="1" thickBot="1">
      <c r="A68" s="252" t="s">
        <v>423</v>
      </c>
      <c r="B68" s="241">
        <v>1.81</v>
      </c>
      <c r="C68" s="242"/>
      <c r="D68" s="233">
        <v>7884</v>
      </c>
      <c r="E68" s="238">
        <v>7884</v>
      </c>
      <c r="F68" s="238">
        <v>7884</v>
      </c>
      <c r="G68" s="238">
        <v>7884</v>
      </c>
      <c r="H68" s="239">
        <v>8088</v>
      </c>
      <c r="I68" s="255">
        <f t="shared" si="0"/>
        <v>8134</v>
      </c>
    </row>
    <row r="69" spans="1:9" ht="14.25" thickTop="1" thickBot="1">
      <c r="A69" s="253" t="s">
        <v>424</v>
      </c>
      <c r="B69" s="231">
        <v>1.76</v>
      </c>
      <c r="C69" s="232"/>
      <c r="D69" s="233">
        <v>7690</v>
      </c>
      <c r="E69" s="238">
        <v>7690</v>
      </c>
      <c r="F69" s="238">
        <v>7690</v>
      </c>
      <c r="G69" s="238">
        <v>7690</v>
      </c>
      <c r="H69" s="239">
        <v>7886</v>
      </c>
      <c r="I69" s="255">
        <f t="shared" si="0"/>
        <v>7940</v>
      </c>
    </row>
    <row r="70" spans="1:9" ht="14.25" thickTop="1" thickBot="1">
      <c r="A70" s="251" t="s">
        <v>425</v>
      </c>
      <c r="B70" s="236">
        <v>1.82</v>
      </c>
      <c r="C70" s="237"/>
      <c r="D70" s="233">
        <v>7531</v>
      </c>
      <c r="E70" s="238">
        <v>7531</v>
      </c>
      <c r="F70" s="238">
        <v>7531</v>
      </c>
      <c r="G70" s="238">
        <v>7531</v>
      </c>
      <c r="H70" s="239">
        <v>7682</v>
      </c>
      <c r="I70" s="255">
        <f t="shared" si="0"/>
        <v>7781</v>
      </c>
    </row>
    <row r="71" spans="1:9" ht="14.25" thickTop="1" thickBot="1">
      <c r="A71" s="251" t="s">
        <v>426</v>
      </c>
      <c r="B71" s="236">
        <v>1.67</v>
      </c>
      <c r="C71" s="237"/>
      <c r="D71" s="233">
        <v>7276</v>
      </c>
      <c r="E71" s="238">
        <v>7276</v>
      </c>
      <c r="F71" s="238">
        <v>7276</v>
      </c>
      <c r="G71" s="238">
        <v>7276</v>
      </c>
      <c r="H71" s="239">
        <v>7463</v>
      </c>
      <c r="I71" s="255">
        <f t="shared" si="0"/>
        <v>7526</v>
      </c>
    </row>
    <row r="72" spans="1:9" ht="14.25" thickTop="1" thickBot="1">
      <c r="A72" s="251" t="s">
        <v>427</v>
      </c>
      <c r="B72" s="236">
        <v>1.62</v>
      </c>
      <c r="C72" s="237"/>
      <c r="D72" s="233">
        <v>7094</v>
      </c>
      <c r="E72" s="238">
        <v>7094</v>
      </c>
      <c r="F72" s="238">
        <v>7094</v>
      </c>
      <c r="G72" s="238">
        <v>7094</v>
      </c>
      <c r="H72" s="239">
        <v>7094</v>
      </c>
      <c r="I72" s="255">
        <f t="shared" si="0"/>
        <v>7344</v>
      </c>
    </row>
    <row r="73" spans="1:9" ht="14.25" thickTop="1" thickBot="1">
      <c r="A73" s="251" t="s">
        <v>428</v>
      </c>
      <c r="B73" s="236">
        <v>1.58</v>
      </c>
      <c r="C73" s="237"/>
      <c r="D73" s="233">
        <v>6895</v>
      </c>
      <c r="E73" s="238">
        <v>6895</v>
      </c>
      <c r="F73" s="238">
        <v>6895</v>
      </c>
      <c r="G73" s="238">
        <v>6895</v>
      </c>
      <c r="H73" s="239">
        <v>6895</v>
      </c>
      <c r="I73" s="255">
        <f t="shared" si="0"/>
        <v>7145</v>
      </c>
    </row>
    <row r="74" spans="1:9" ht="14.25" thickTop="1" thickBot="1">
      <c r="A74" s="251" t="s">
        <v>429</v>
      </c>
      <c r="B74" s="236">
        <v>1.54</v>
      </c>
      <c r="C74" s="237"/>
      <c r="D74" s="233">
        <v>6698</v>
      </c>
      <c r="E74" s="238">
        <v>6698</v>
      </c>
      <c r="F74" s="238">
        <v>6698</v>
      </c>
      <c r="G74" s="238">
        <v>6698</v>
      </c>
      <c r="H74" s="239">
        <v>6698</v>
      </c>
      <c r="I74" s="255">
        <f t="shared" si="0"/>
        <v>6948</v>
      </c>
    </row>
    <row r="75" spans="1:9" ht="14.25" thickTop="1" thickBot="1">
      <c r="A75" s="251" t="s">
        <v>430</v>
      </c>
      <c r="B75" s="236">
        <v>1.49</v>
      </c>
      <c r="C75" s="237"/>
      <c r="D75" s="233">
        <v>6498</v>
      </c>
      <c r="E75" s="238">
        <v>6498</v>
      </c>
      <c r="F75" s="238">
        <v>6498</v>
      </c>
      <c r="G75" s="238">
        <v>6498</v>
      </c>
      <c r="H75" s="239">
        <v>6498</v>
      </c>
      <c r="I75" s="255">
        <f t="shared" si="0"/>
        <v>6748</v>
      </c>
    </row>
    <row r="76" spans="1:9" ht="14.25" thickTop="1" thickBot="1">
      <c r="A76" s="251" t="s">
        <v>431</v>
      </c>
      <c r="B76" s="236">
        <v>1.45</v>
      </c>
      <c r="C76" s="237"/>
      <c r="D76" s="233">
        <v>6303</v>
      </c>
      <c r="E76" s="238">
        <v>6303</v>
      </c>
      <c r="F76" s="238">
        <v>6303</v>
      </c>
      <c r="G76" s="238">
        <v>6303</v>
      </c>
      <c r="H76" s="239">
        <v>6303</v>
      </c>
      <c r="I76" s="255">
        <f t="shared" si="0"/>
        <v>6553</v>
      </c>
    </row>
    <row r="77" spans="1:9" ht="14.25" thickTop="1" thickBot="1">
      <c r="A77" s="251" t="s">
        <v>432</v>
      </c>
      <c r="B77" s="236">
        <v>1.4</v>
      </c>
      <c r="C77" s="237"/>
      <c r="D77" s="233">
        <v>6105</v>
      </c>
      <c r="E77" s="238">
        <v>6105</v>
      </c>
      <c r="F77" s="238">
        <v>6105</v>
      </c>
      <c r="G77" s="238">
        <v>6105</v>
      </c>
      <c r="H77" s="239">
        <v>6105</v>
      </c>
      <c r="I77" s="255">
        <f t="shared" si="0"/>
        <v>6355</v>
      </c>
    </row>
    <row r="78" spans="1:9" ht="14.25" thickTop="1" thickBot="1">
      <c r="A78" s="252" t="s">
        <v>433</v>
      </c>
      <c r="B78" s="241">
        <v>1.35</v>
      </c>
      <c r="C78" s="242"/>
      <c r="D78" s="233">
        <v>5904</v>
      </c>
      <c r="E78" s="238">
        <v>5904</v>
      </c>
      <c r="F78" s="238">
        <v>5904</v>
      </c>
      <c r="G78" s="238">
        <v>5904</v>
      </c>
      <c r="H78" s="239">
        <v>5904</v>
      </c>
      <c r="I78" s="255">
        <f t="shared" si="0"/>
        <v>6154</v>
      </c>
    </row>
    <row r="79" spans="1:9" ht="14.25" thickTop="1" thickBot="1">
      <c r="A79" s="253" t="s">
        <v>434</v>
      </c>
      <c r="B79" s="231">
        <v>1.31</v>
      </c>
      <c r="C79" s="232"/>
      <c r="D79" s="233">
        <v>5708</v>
      </c>
      <c r="E79" s="238">
        <v>5708</v>
      </c>
      <c r="F79" s="238">
        <v>5708</v>
      </c>
      <c r="G79" s="238">
        <v>5708</v>
      </c>
      <c r="H79" s="239">
        <v>5708</v>
      </c>
      <c r="I79" s="255">
        <f t="shared" si="0"/>
        <v>5958</v>
      </c>
    </row>
    <row r="80" spans="1:9" ht="14.25" thickTop="1" thickBot="1">
      <c r="A80" s="251" t="s">
        <v>435</v>
      </c>
      <c r="B80" s="236">
        <v>1.26</v>
      </c>
      <c r="C80" s="237"/>
      <c r="D80" s="233">
        <v>5511</v>
      </c>
      <c r="E80" s="238">
        <v>5511</v>
      </c>
      <c r="F80" s="238">
        <v>5511</v>
      </c>
      <c r="G80" s="238">
        <v>5511</v>
      </c>
      <c r="H80" s="239">
        <v>5511</v>
      </c>
      <c r="I80" s="255">
        <f t="shared" si="0"/>
        <v>5761</v>
      </c>
    </row>
    <row r="81" spans="1:9" ht="14.25" thickTop="1" thickBot="1">
      <c r="A81" s="251" t="s">
        <v>436</v>
      </c>
      <c r="B81" s="236">
        <v>1.22</v>
      </c>
      <c r="C81" s="237"/>
      <c r="D81" s="233">
        <v>5312</v>
      </c>
      <c r="E81" s="238">
        <v>5312</v>
      </c>
      <c r="F81" s="238">
        <v>5312</v>
      </c>
      <c r="G81" s="238">
        <v>5312</v>
      </c>
      <c r="H81" s="239">
        <v>5312</v>
      </c>
      <c r="I81" s="255">
        <f t="shared" si="0"/>
        <v>5562</v>
      </c>
    </row>
    <row r="82" spans="1:9" ht="14.25" thickTop="1" thickBot="1">
      <c r="A82" s="251" t="s">
        <v>437</v>
      </c>
      <c r="B82" s="236">
        <v>1.17</v>
      </c>
      <c r="C82" s="237"/>
      <c r="D82" s="233">
        <v>5109</v>
      </c>
      <c r="E82" s="238">
        <v>5109</v>
      </c>
      <c r="F82" s="238">
        <v>5109</v>
      </c>
      <c r="G82" s="238">
        <v>5109</v>
      </c>
      <c r="H82" s="239">
        <v>5109</v>
      </c>
      <c r="I82" s="255">
        <f t="shared" si="0"/>
        <v>5359</v>
      </c>
    </row>
    <row r="83" spans="1:9" ht="14.25" thickTop="1" thickBot="1">
      <c r="A83" s="251" t="s">
        <v>438</v>
      </c>
      <c r="B83" s="236">
        <v>1.1299999999999999</v>
      </c>
      <c r="C83" s="237"/>
      <c r="D83" s="233">
        <v>4917</v>
      </c>
      <c r="E83" s="238">
        <v>4917</v>
      </c>
      <c r="F83" s="238">
        <v>4917</v>
      </c>
      <c r="G83" s="238">
        <v>4917</v>
      </c>
      <c r="H83" s="239">
        <v>4917</v>
      </c>
      <c r="I83" s="255">
        <f t="shared" si="0"/>
        <v>5167</v>
      </c>
    </row>
    <row r="84" spans="1:9" ht="14.25" thickTop="1" thickBot="1">
      <c r="A84" s="251" t="s">
        <v>439</v>
      </c>
      <c r="B84" s="236">
        <v>1.08</v>
      </c>
      <c r="C84" s="237"/>
      <c r="D84" s="233">
        <v>4716</v>
      </c>
      <c r="E84" s="238">
        <v>4716</v>
      </c>
      <c r="F84" s="238">
        <v>4716</v>
      </c>
      <c r="G84" s="238">
        <v>4716</v>
      </c>
      <c r="H84" s="239">
        <v>4716</v>
      </c>
      <c r="I84" s="255">
        <f t="shared" si="0"/>
        <v>4966</v>
      </c>
    </row>
    <row r="85" spans="1:9" ht="14.25" thickTop="1" thickBot="1">
      <c r="A85" s="251" t="s">
        <v>440</v>
      </c>
      <c r="B85" s="236">
        <v>1.04</v>
      </c>
      <c r="C85" s="237"/>
      <c r="D85" s="233">
        <v>4517</v>
      </c>
      <c r="E85" s="238">
        <v>4517</v>
      </c>
      <c r="F85" s="238">
        <v>4517</v>
      </c>
      <c r="G85" s="238">
        <v>4517</v>
      </c>
      <c r="H85" s="239">
        <v>4517</v>
      </c>
      <c r="I85" s="255">
        <f t="shared" si="0"/>
        <v>4767</v>
      </c>
    </row>
    <row r="86" spans="1:9" ht="14.25" thickTop="1" thickBot="1">
      <c r="A86" s="251" t="s">
        <v>441</v>
      </c>
      <c r="B86" s="236">
        <v>1</v>
      </c>
      <c r="C86" s="237"/>
      <c r="D86" s="233">
        <v>4379</v>
      </c>
      <c r="E86" s="238">
        <v>4379</v>
      </c>
      <c r="F86" s="238">
        <v>4379</v>
      </c>
      <c r="G86" s="238">
        <v>4379</v>
      </c>
      <c r="H86" s="239">
        <v>4379</v>
      </c>
      <c r="I86" s="255">
        <f t="shared" si="0"/>
        <v>4629</v>
      </c>
    </row>
    <row r="87" spans="1:9" ht="14.25" thickTop="1" thickBot="1">
      <c r="A87" s="251" t="s">
        <v>442</v>
      </c>
      <c r="B87" s="236">
        <v>0.95</v>
      </c>
      <c r="C87" s="237"/>
      <c r="D87" s="233">
        <v>4181</v>
      </c>
      <c r="E87" s="238">
        <v>4181</v>
      </c>
      <c r="F87" s="238">
        <v>4181</v>
      </c>
      <c r="G87" s="238">
        <v>4181</v>
      </c>
      <c r="H87" s="239">
        <v>4181</v>
      </c>
      <c r="I87" s="255">
        <f t="shared" si="0"/>
        <v>4431</v>
      </c>
    </row>
    <row r="88" spans="1:9" ht="14.25" thickTop="1" thickBot="1">
      <c r="A88" s="252" t="s">
        <v>443</v>
      </c>
      <c r="B88" s="241">
        <v>0.9</v>
      </c>
      <c r="C88" s="242"/>
      <c r="D88" s="233">
        <v>3975</v>
      </c>
      <c r="E88" s="238">
        <v>3975</v>
      </c>
      <c r="F88" s="238">
        <v>3975</v>
      </c>
      <c r="G88" s="238">
        <v>3975</v>
      </c>
      <c r="H88" s="239">
        <v>3975</v>
      </c>
      <c r="I88" s="255">
        <f t="shared" si="0"/>
        <v>4225</v>
      </c>
    </row>
    <row r="89" spans="1:9" ht="14.25" thickTop="1" thickBot="1">
      <c r="A89" s="254" t="s">
        <v>444</v>
      </c>
      <c r="B89" s="248">
        <v>0.86</v>
      </c>
      <c r="C89" s="243"/>
      <c r="D89" s="233">
        <v>3774</v>
      </c>
      <c r="E89" s="238">
        <v>3774</v>
      </c>
      <c r="F89" s="238">
        <v>3774</v>
      </c>
      <c r="G89" s="238">
        <v>3774</v>
      </c>
      <c r="H89" s="239">
        <v>3774</v>
      </c>
      <c r="I89" s="255">
        <f>E89+250</f>
        <v>4024</v>
      </c>
    </row>
    <row r="90" spans="1:9" ht="14.25" thickTop="1" thickBot="1">
      <c r="A90" s="251" t="s">
        <v>445</v>
      </c>
      <c r="B90" s="236">
        <v>0.81</v>
      </c>
      <c r="C90" s="237"/>
      <c r="D90" s="233">
        <v>3577</v>
      </c>
      <c r="E90" s="238">
        <v>3577</v>
      </c>
      <c r="F90" s="238">
        <v>3577</v>
      </c>
      <c r="G90" s="238">
        <v>3577</v>
      </c>
      <c r="H90" s="239">
        <v>3577</v>
      </c>
      <c r="I90" s="255">
        <f>E90+250</f>
        <v>3827</v>
      </c>
    </row>
    <row r="91" spans="1:9" ht="14.25" thickTop="1" thickBot="1">
      <c r="A91" s="252" t="s">
        <v>446</v>
      </c>
      <c r="B91" s="241">
        <v>0.77</v>
      </c>
      <c r="C91" s="242"/>
      <c r="D91" s="233">
        <v>3372</v>
      </c>
      <c r="E91" s="238">
        <v>3372</v>
      </c>
      <c r="F91" s="238">
        <v>3372</v>
      </c>
      <c r="G91" s="238">
        <v>3372</v>
      </c>
      <c r="H91" s="239">
        <v>3372</v>
      </c>
      <c r="I91" s="255">
        <f>E91+250</f>
        <v>3622</v>
      </c>
    </row>
    <row r="92" spans="1:9" ht="13.5" thickTop="1"/>
  </sheetData>
  <mergeCells count="14">
    <mergeCell ref="I11:I12"/>
    <mergeCell ref="A5:P5"/>
    <mergeCell ref="A6:P6"/>
    <mergeCell ref="A7:P7"/>
    <mergeCell ref="F11:F12"/>
    <mergeCell ref="G11:G12"/>
    <mergeCell ref="H11:H12"/>
    <mergeCell ref="A8:I9"/>
    <mergeCell ref="A10:A12"/>
    <mergeCell ref="B10:B12"/>
    <mergeCell ref="C10:I10"/>
    <mergeCell ref="C11:C12"/>
    <mergeCell ref="D11:D12"/>
    <mergeCell ref="E11:E12"/>
  </mergeCells>
  <hyperlinks>
    <hyperlink ref="A7" r:id="rId1" display="Адрес отдела маркетинга: г. Ярославль, ул. Промышленная, 19                                                                                                                            Тел.: (4852)73-29-41, 57-57-90, 25-83-25, 72-08-94                      "/>
    <hyperlink ref="A7:P7" r:id="rId2" display="Отдел продаж: 8(920)109-74-47 , 8(995)128-12-24  e-mail: azimut-stroy2020@inbox.ru ,site: 76beton.ru "/>
  </hyperlinks>
  <pageMargins left="0.7" right="0.7" top="0.75" bottom="0.75" header="0.3" footer="0.3"/>
  <pageSetup paperSize="9"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ЖБ изделия</vt:lpstr>
      <vt:lpstr>ПБ 1200 мм</vt:lpstr>
      <vt:lpstr>ПБ 1500 мм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SPecialiST</cp:lastModifiedBy>
  <cp:lastPrinted>2020-06-25T10:39:18Z</cp:lastPrinted>
  <dcterms:created xsi:type="dcterms:W3CDTF">2011-05-04T08:32:59Z</dcterms:created>
  <dcterms:modified xsi:type="dcterms:W3CDTF">2020-06-26T12:21:09Z</dcterms:modified>
</cp:coreProperties>
</file>